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45596273\Downloads\"/>
    </mc:Choice>
  </mc:AlternateContent>
  <xr:revisionPtr revIDLastSave="0" documentId="8_{CB889159-71A6-433A-8C13-C5B3E93A7013}" xr6:coauthVersionLast="47" xr6:coauthVersionMax="47" xr10:uidLastSave="{00000000-0000-0000-0000-000000000000}"/>
  <bookViews>
    <workbookView xWindow="-108" yWindow="-108" windowWidth="23256" windowHeight="12576" xr2:uid="{642C00EB-0E8C-4AB2-94E9-30273F17DB1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5" i="1" l="1"/>
  <c r="M405" i="1"/>
  <c r="I405" i="1"/>
  <c r="H405" i="1"/>
  <c r="D405" i="1"/>
  <c r="C405" i="1"/>
  <c r="N403" i="1"/>
  <c r="M403" i="1"/>
  <c r="I403" i="1"/>
  <c r="H403" i="1"/>
  <c r="D403" i="1"/>
  <c r="C403" i="1"/>
  <c r="N402" i="1"/>
  <c r="M402" i="1"/>
  <c r="I402" i="1"/>
  <c r="H402" i="1"/>
  <c r="D402" i="1"/>
  <c r="C402" i="1"/>
  <c r="N390" i="1"/>
  <c r="M390" i="1"/>
  <c r="I390" i="1"/>
  <c r="H390" i="1"/>
  <c r="D390" i="1"/>
  <c r="C390" i="1"/>
  <c r="I379" i="1"/>
  <c r="H379" i="1"/>
  <c r="D379" i="1"/>
  <c r="C379" i="1"/>
  <c r="N362" i="1"/>
  <c r="M362" i="1"/>
  <c r="M363" i="1" s="1"/>
  <c r="I362" i="1"/>
  <c r="H362" i="1"/>
  <c r="D362" i="1"/>
  <c r="C362" i="1"/>
  <c r="N349" i="1"/>
  <c r="M349" i="1"/>
  <c r="I349" i="1"/>
  <c r="H349" i="1"/>
  <c r="D349" i="1"/>
  <c r="C349" i="1"/>
  <c r="N338" i="1"/>
  <c r="M338" i="1"/>
  <c r="I338" i="1"/>
  <c r="H338" i="1"/>
  <c r="D338" i="1"/>
  <c r="C338" i="1"/>
  <c r="D329" i="1"/>
  <c r="C329" i="1"/>
  <c r="I325" i="1"/>
  <c r="H325" i="1"/>
  <c r="D325" i="1"/>
  <c r="C325" i="1"/>
  <c r="I312" i="1"/>
  <c r="H312" i="1"/>
  <c r="D312" i="1"/>
  <c r="C312" i="1"/>
  <c r="I302" i="1"/>
  <c r="H302" i="1"/>
  <c r="D302" i="1"/>
  <c r="C302" i="1"/>
  <c r="I294" i="1"/>
  <c r="H294" i="1"/>
  <c r="D294" i="1"/>
  <c r="C294" i="1"/>
  <c r="I287" i="1"/>
  <c r="H287" i="1"/>
  <c r="D287" i="1"/>
  <c r="C287" i="1"/>
  <c r="I278" i="1"/>
  <c r="H278" i="1"/>
  <c r="D278" i="1"/>
  <c r="C278" i="1"/>
  <c r="I270" i="1"/>
  <c r="H270" i="1"/>
  <c r="D270" i="1"/>
  <c r="C270" i="1"/>
  <c r="I264" i="1"/>
  <c r="H264" i="1"/>
  <c r="D264" i="1"/>
  <c r="C264" i="1"/>
  <c r="N252" i="1"/>
  <c r="M252" i="1"/>
  <c r="I252" i="1"/>
  <c r="H252" i="1"/>
  <c r="D252" i="1"/>
  <c r="C252" i="1"/>
  <c r="I247" i="1"/>
  <c r="H247" i="1"/>
  <c r="D247" i="1"/>
  <c r="C247" i="1"/>
  <c r="N238" i="1"/>
  <c r="M238" i="1"/>
  <c r="I238" i="1"/>
  <c r="H238" i="1"/>
  <c r="D238" i="1"/>
  <c r="C238" i="1"/>
  <c r="N228" i="1"/>
  <c r="M228" i="1"/>
  <c r="I228" i="1"/>
  <c r="H228" i="1"/>
  <c r="I223" i="1"/>
  <c r="H223" i="1"/>
  <c r="D223" i="1"/>
  <c r="C223" i="1"/>
  <c r="I215" i="1"/>
  <c r="H215" i="1"/>
  <c r="D215" i="1"/>
  <c r="C215" i="1"/>
  <c r="I204" i="1"/>
  <c r="H204" i="1"/>
  <c r="D204" i="1"/>
  <c r="C204" i="1"/>
  <c r="I191" i="1"/>
  <c r="H191" i="1"/>
  <c r="D191" i="1"/>
  <c r="C191" i="1"/>
  <c r="I182" i="1"/>
  <c r="H182" i="1"/>
  <c r="I171" i="1"/>
  <c r="H171" i="1"/>
  <c r="I158" i="1"/>
  <c r="H158" i="1"/>
  <c r="I147" i="1"/>
  <c r="H147" i="1"/>
  <c r="N130" i="1"/>
  <c r="M130" i="1"/>
  <c r="D129" i="1"/>
  <c r="C129" i="1"/>
  <c r="H363" i="1" l="1"/>
  <c r="I363" i="1"/>
  <c r="N363" i="1"/>
  <c r="C363" i="1"/>
  <c r="D363" i="1"/>
  <c r="N253" i="1"/>
  <c r="H253" i="1"/>
  <c r="M253" i="1"/>
  <c r="C253" i="1"/>
  <c r="I253" i="1"/>
  <c r="D253" i="1"/>
  <c r="I124" i="1"/>
  <c r="H124" i="1"/>
  <c r="I114" i="1"/>
  <c r="H114" i="1"/>
  <c r="D114" i="1"/>
  <c r="C114" i="1"/>
  <c r="I106" i="1"/>
  <c r="H106" i="1"/>
  <c r="D98" i="1"/>
  <c r="C98" i="1"/>
  <c r="I86" i="1"/>
  <c r="H86" i="1"/>
  <c r="I73" i="1"/>
  <c r="H73" i="1"/>
  <c r="D65" i="1"/>
  <c r="C65" i="1"/>
  <c r="C60" i="1"/>
  <c r="D60" i="1"/>
  <c r="I40" i="1"/>
  <c r="H40" i="1"/>
  <c r="D37" i="1"/>
  <c r="I33" i="1"/>
  <c r="H33" i="1"/>
  <c r="I19" i="1"/>
  <c r="H19" i="1"/>
  <c r="C130" i="1" l="1"/>
  <c r="D130" i="1"/>
  <c r="I130" i="1"/>
  <c r="H130" i="1"/>
</calcChain>
</file>

<file path=xl/sharedStrings.xml><?xml version="1.0" encoding="utf-8"?>
<sst xmlns="http://schemas.openxmlformats.org/spreadsheetml/2006/main" count="362" uniqueCount="53">
  <si>
    <t>50 km/u</t>
  </si>
  <si>
    <t>70 km/u</t>
  </si>
  <si>
    <t>30 km/u</t>
  </si>
  <si>
    <t>Datum</t>
  </si>
  <si>
    <t>Gecontroleerde 
voertuigen</t>
  </si>
  <si>
    <t>Geregistreerde 
inbreuken</t>
  </si>
  <si>
    <t xml:space="preserve">Kalmthoutsesteenweg </t>
  </si>
  <si>
    <t>Antwerpsesteenweg</t>
  </si>
  <si>
    <t>Nolsebaan</t>
  </si>
  <si>
    <t>Moerkantsebaan</t>
  </si>
  <si>
    <t>Spijker</t>
  </si>
  <si>
    <t>Kalmthoutsesteenweg</t>
  </si>
  <si>
    <t xml:space="preserve">Antwerpsesteenweg </t>
  </si>
  <si>
    <t>Horendonk</t>
  </si>
  <si>
    <t>Ringweg</t>
  </si>
  <si>
    <t xml:space="preserve">
Snelheidsmetingen Essen</t>
  </si>
  <si>
    <t>Velodreef</t>
  </si>
  <si>
    <t>Hofstraat</t>
  </si>
  <si>
    <t>Postbaan</t>
  </si>
  <si>
    <t>Sint Jansstraat</t>
  </si>
  <si>
    <t>Heiblok</t>
  </si>
  <si>
    <t>Maststraat</t>
  </si>
  <si>
    <t>Oude baan</t>
  </si>
  <si>
    <t>Oude Baan</t>
  </si>
  <si>
    <t>Huybergsebaan</t>
  </si>
  <si>
    <t>Over d'Aa</t>
  </si>
  <si>
    <t>Kloosterstraat</t>
  </si>
  <si>
    <t>Kalmthoutse Steenweg</t>
  </si>
  <si>
    <t>Stationsstraat</t>
  </si>
  <si>
    <t>Huybergsebaan 96</t>
  </si>
  <si>
    <t>Oude Baan x Donkweg</t>
  </si>
  <si>
    <t>Handelsstraat</t>
  </si>
  <si>
    <t>Nieuwmoerse Steenweg</t>
  </si>
  <si>
    <t>Steenovenstraat</t>
  </si>
  <si>
    <t>Kraaienberg</t>
  </si>
  <si>
    <t>totaal januari</t>
  </si>
  <si>
    <t>totaal februari</t>
  </si>
  <si>
    <t>totaal maart</t>
  </si>
  <si>
    <t>totaal april</t>
  </si>
  <si>
    <t>totaal mei</t>
  </si>
  <si>
    <t>totaal juni</t>
  </si>
  <si>
    <t>totaal juli</t>
  </si>
  <si>
    <t>totaal augustus</t>
  </si>
  <si>
    <t>totaal september</t>
  </si>
  <si>
    <t>totaal  oktober</t>
  </si>
  <si>
    <t>totaal november</t>
  </si>
  <si>
    <t>totaal december</t>
  </si>
  <si>
    <t>totaal 2020</t>
  </si>
  <si>
    <t>totaal oktober</t>
  </si>
  <si>
    <t>totaal 2021</t>
  </si>
  <si>
    <t>totaal 2022</t>
  </si>
  <si>
    <t>voorlopig totaal 2023</t>
  </si>
  <si>
    <t>eindtotaal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</si>
</sst>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indexed="8"/>
      <name val="Calibri Light"/>
      <family val="2"/>
      <scheme val="maj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13" fillId="0" borderId="0" applyNumberFormat="0" applyFill="0" applyBorder="0" applyAlignment="0" applyProtection="0"/>
  </cellStyleXfs>
  <cellXfs count="239">
    <xf numFmtId="0" fontId="0" fillId="0" borderId="0" xfId="0"/>
    <xf numFmtId="0" fontId="4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vertical="top"/>
    </xf>
    <xf numFmtId="16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16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/>
    <xf numFmtId="16" fontId="5" fillId="0" borderId="3" xfId="0" applyNumberFormat="1" applyFont="1" applyBorder="1" applyAlignment="1">
      <alignment horizontal="center" vertical="top"/>
    </xf>
    <xf numFmtId="0" fontId="3" fillId="0" borderId="6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16" fontId="6" fillId="0" borderId="8" xfId="1" applyNumberFormat="1" applyBorder="1" applyAlignment="1">
      <alignment horizontal="center"/>
    </xf>
    <xf numFmtId="0" fontId="6" fillId="0" borderId="8" xfId="1" applyBorder="1" applyAlignment="1">
      <alignment horizontal="center"/>
    </xf>
    <xf numFmtId="0" fontId="6" fillId="0" borderId="0" xfId="1"/>
    <xf numFmtId="0" fontId="0" fillId="0" borderId="9" xfId="0" applyBorder="1" applyAlignment="1">
      <alignment horizontal="right" vertical="top"/>
    </xf>
    <xf numFmtId="0" fontId="6" fillId="0" borderId="8" xfId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16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6" xfId="0" applyFont="1" applyBorder="1"/>
    <xf numFmtId="16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14" xfId="0" applyFont="1" applyBorder="1"/>
    <xf numFmtId="0" fontId="7" fillId="0" borderId="6" xfId="0" applyFont="1" applyBorder="1"/>
    <xf numFmtId="16" fontId="7" fillId="0" borderId="1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7" fillId="0" borderId="5" xfId="0" applyFont="1" applyBorder="1"/>
    <xf numFmtId="16" fontId="7" fillId="0" borderId="3" xfId="0" applyNumberFormat="1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right" vertical="top"/>
    </xf>
    <xf numFmtId="0" fontId="8" fillId="0" borderId="5" xfId="0" applyFont="1" applyBorder="1"/>
    <xf numFmtId="0" fontId="5" fillId="0" borderId="4" xfId="0" applyFont="1" applyBorder="1" applyAlignment="1">
      <alignment horizontal="left" vertical="center"/>
    </xf>
    <xf numFmtId="1" fontId="0" fillId="0" borderId="0" xfId="0" applyNumberFormat="1"/>
    <xf numFmtId="0" fontId="4" fillId="0" borderId="16" xfId="0" applyFont="1" applyBorder="1"/>
    <xf numFmtId="16" fontId="4" fillId="0" borderId="8" xfId="0" applyNumberFormat="1" applyFont="1" applyBorder="1"/>
    <xf numFmtId="0" fontId="4" fillId="0" borderId="8" xfId="0" applyFont="1" applyBorder="1"/>
    <xf numFmtId="0" fontId="4" fillId="0" borderId="17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9" xfId="0" applyFont="1" applyBorder="1"/>
    <xf numFmtId="0" fontId="9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 vertical="top"/>
    </xf>
    <xf numFmtId="0" fontId="9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6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6" xfId="0" applyFont="1" applyBorder="1"/>
    <xf numFmtId="0" fontId="9" fillId="0" borderId="5" xfId="0" applyFont="1" applyBorder="1"/>
    <xf numFmtId="0" fontId="1" fillId="0" borderId="3" xfId="0" applyFont="1" applyBorder="1"/>
    <xf numFmtId="0" fontId="5" fillId="0" borderId="4" xfId="0" applyFont="1" applyBorder="1" applyAlignment="1">
      <alignment horizontal="left" vertical="top"/>
    </xf>
    <xf numFmtId="0" fontId="9" fillId="0" borderId="3" xfId="0" applyFont="1" applyBorder="1"/>
    <xf numFmtId="0" fontId="4" fillId="0" borderId="5" xfId="0" applyFont="1" applyBorder="1"/>
    <xf numFmtId="0" fontId="4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9" fillId="0" borderId="4" xfId="0" applyFont="1" applyBorder="1"/>
    <xf numFmtId="0" fontId="4" fillId="0" borderId="4" xfId="0" applyFont="1" applyBorder="1" applyAlignment="1">
      <alignment horizontal="left" vertical="top"/>
    </xf>
    <xf numFmtId="0" fontId="11" fillId="0" borderId="7" xfId="0" applyFont="1" applyBorder="1"/>
    <xf numFmtId="16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" fillId="0" borderId="7" xfId="1" applyBorder="1" applyAlignment="1">
      <alignment horizontal="left" vertical="top"/>
    </xf>
    <xf numFmtId="16" fontId="12" fillId="0" borderId="9" xfId="1" applyNumberFormat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" fontId="12" fillId="0" borderId="8" xfId="1" applyNumberFormat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6" fillId="0" borderId="10" xfId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4" fillId="0" borderId="13" xfId="0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0" fillId="0" borderId="5" xfId="0" applyBorder="1"/>
    <xf numFmtId="0" fontId="4" fillId="0" borderId="4" xfId="0" applyFont="1" applyBorder="1"/>
    <xf numFmtId="0" fontId="1" fillId="0" borderId="3" xfId="0" applyFont="1" applyBorder="1" applyAlignment="1">
      <alignment horizontal="right" vertical="top"/>
    </xf>
    <xf numFmtId="0" fontId="0" fillId="0" borderId="6" xfId="0" applyBorder="1" applyAlignment="1">
      <alignment horizontal="left" vertical="top"/>
    </xf>
    <xf numFmtId="16" fontId="4" fillId="0" borderId="3" xfId="0" applyNumberFormat="1" applyFont="1" applyBorder="1" applyAlignment="1">
      <alignment horizontal="right" vertical="top"/>
    </xf>
    <xf numFmtId="0" fontId="4" fillId="0" borderId="18" xfId="0" applyFont="1" applyBorder="1" applyAlignment="1">
      <alignment horizontal="right" vertical="top"/>
    </xf>
    <xf numFmtId="16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16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1" fillId="0" borderId="7" xfId="0" applyFont="1" applyBorder="1"/>
    <xf numFmtId="14" fontId="1" fillId="0" borderId="9" xfId="0" applyNumberFormat="1" applyFont="1" applyBorder="1"/>
    <xf numFmtId="0" fontId="1" fillId="0" borderId="9" xfId="0" applyFont="1" applyBorder="1"/>
    <xf numFmtId="14" fontId="1" fillId="0" borderId="8" xfId="0" applyNumberFormat="1" applyFont="1" applyBorder="1"/>
    <xf numFmtId="0" fontId="1" fillId="0" borderId="8" xfId="0" applyFont="1" applyBorder="1"/>
    <xf numFmtId="14" fontId="4" fillId="0" borderId="8" xfId="0" applyNumberFormat="1" applyFont="1" applyBorder="1"/>
    <xf numFmtId="0" fontId="1" fillId="0" borderId="10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0" xfId="0" applyFont="1"/>
    <xf numFmtId="0" fontId="7" fillId="0" borderId="4" xfId="0" applyFont="1" applyBorder="1"/>
    <xf numFmtId="14" fontId="7" fillId="0" borderId="3" xfId="0" applyNumberFormat="1" applyFont="1" applyBorder="1"/>
    <xf numFmtId="0" fontId="7" fillId="0" borderId="3" xfId="0" applyFont="1" applyBorder="1"/>
    <xf numFmtId="0" fontId="7" fillId="0" borderId="0" xfId="0" applyFont="1"/>
    <xf numFmtId="0" fontId="7" fillId="0" borderId="8" xfId="0" applyFont="1" applyBorder="1"/>
    <xf numFmtId="14" fontId="7" fillId="0" borderId="8" xfId="0" applyNumberFormat="1" applyFont="1" applyBorder="1"/>
    <xf numFmtId="0" fontId="7" fillId="0" borderId="7" xfId="0" applyFont="1" applyBorder="1"/>
    <xf numFmtId="0" fontId="7" fillId="0" borderId="10" xfId="0" applyFont="1" applyBorder="1"/>
    <xf numFmtId="0" fontId="7" fillId="0" borderId="9" xfId="0" applyFont="1" applyBorder="1"/>
    <xf numFmtId="0" fontId="0" fillId="0" borderId="9" xfId="0" applyBorder="1"/>
    <xf numFmtId="14" fontId="11" fillId="0" borderId="0" xfId="0" applyNumberFormat="1" applyFont="1"/>
    <xf numFmtId="0" fontId="4" fillId="0" borderId="19" xfId="0" applyFont="1" applyBorder="1"/>
    <xf numFmtId="0" fontId="0" fillId="0" borderId="20" xfId="0" applyBorder="1"/>
    <xf numFmtId="14" fontId="1" fillId="0" borderId="0" xfId="0" applyNumberFormat="1" applyFont="1"/>
    <xf numFmtId="0" fontId="1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4" fontId="1" fillId="0" borderId="20" xfId="0" applyNumberFormat="1" applyFont="1" applyBorder="1"/>
    <xf numFmtId="0" fontId="4" fillId="0" borderId="0" xfId="0" applyFont="1" applyAlignment="1">
      <alignment horizontal="right" vertical="top"/>
    </xf>
    <xf numFmtId="1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3" fillId="0" borderId="5" xfId="0" applyFont="1" applyBorder="1"/>
    <xf numFmtId="0" fontId="3" fillId="0" borderId="6" xfId="0" applyFont="1" applyBorder="1"/>
    <xf numFmtId="0" fontId="6" fillId="0" borderId="7" xfId="1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/>
    <xf numFmtId="0" fontId="5" fillId="0" borderId="4" xfId="0" applyFont="1" applyBorder="1" applyAlignment="1">
      <alignment horizontal="right" vertical="center"/>
    </xf>
    <xf numFmtId="0" fontId="3" fillId="0" borderId="0" xfId="0" applyFont="1" applyBorder="1"/>
    <xf numFmtId="16" fontId="5" fillId="0" borderId="0" xfId="0" applyNumberFormat="1" applyFont="1" applyBorder="1" applyAlignment="1">
      <alignment horizontal="center" vertical="top"/>
    </xf>
    <xf numFmtId="3" fontId="4" fillId="0" borderId="0" xfId="0" applyNumberFormat="1" applyFont="1"/>
    <xf numFmtId="0" fontId="15" fillId="0" borderId="0" xfId="0" applyFont="1"/>
    <xf numFmtId="0" fontId="16" fillId="0" borderId="0" xfId="0" applyFont="1" applyBorder="1"/>
    <xf numFmtId="16" fontId="17" fillId="0" borderId="0" xfId="0" applyNumberFormat="1" applyFont="1" applyBorder="1" applyAlignment="1">
      <alignment horizontal="center" vertical="top"/>
    </xf>
    <xf numFmtId="3" fontId="17" fillId="0" borderId="0" xfId="0" applyNumberFormat="1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16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0" xfId="0" applyFont="1" applyBorder="1"/>
    <xf numFmtId="0" fontId="15" fillId="0" borderId="0" xfId="0" applyFont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0" fillId="0" borderId="0" xfId="0" applyBorder="1" applyAlignment="1">
      <alignment horizontal="right" vertical="top"/>
    </xf>
    <xf numFmtId="16" fontId="6" fillId="0" borderId="0" xfId="1" applyNumberForma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9" fillId="0" borderId="0" xfId="1" applyFont="1"/>
    <xf numFmtId="0" fontId="19" fillId="0" borderId="0" xfId="1" applyFont="1" applyAlignment="1">
      <alignment horizontal="center"/>
    </xf>
    <xf numFmtId="16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/>
    <xf numFmtId="0" fontId="2" fillId="0" borderId="0" xfId="0" applyFont="1" applyBorder="1"/>
    <xf numFmtId="16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/>
    <xf numFmtId="0" fontId="20" fillId="0" borderId="0" xfId="0" applyFont="1" applyFill="1" applyBorder="1" applyAlignment="1">
      <alignment horizontal="right" vertical="top"/>
    </xf>
    <xf numFmtId="0" fontId="21" fillId="0" borderId="0" xfId="0" applyFont="1"/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center"/>
    </xf>
    <xf numFmtId="16" fontId="4" fillId="0" borderId="0" xfId="0" applyNumberFormat="1" applyFont="1" applyBorder="1"/>
    <xf numFmtId="0" fontId="9" fillId="0" borderId="0" xfId="0" applyFont="1" applyBorder="1"/>
    <xf numFmtId="16" fontId="10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" fillId="0" borderId="0" xfId="0" applyFont="1" applyBorder="1"/>
    <xf numFmtId="0" fontId="11" fillId="0" borderId="0" xfId="0" applyFont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0" fillId="0" borderId="21" xfId="0" applyBorder="1"/>
    <xf numFmtId="0" fontId="15" fillId="0" borderId="18" xfId="0" applyFont="1" applyBorder="1"/>
    <xf numFmtId="0" fontId="15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16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18" xfId="0" applyFont="1" applyBorder="1"/>
    <xf numFmtId="0" fontId="4" fillId="0" borderId="21" xfId="0" applyFont="1" applyBorder="1" applyAlignment="1">
      <alignment horizontal="right" vertical="top"/>
    </xf>
    <xf numFmtId="1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/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/>
    </xf>
    <xf numFmtId="1" fontId="23" fillId="0" borderId="0" xfId="0" applyNumberFormat="1" applyFont="1" applyAlignment="1">
      <alignment horizontal="center"/>
    </xf>
    <xf numFmtId="14" fontId="1" fillId="0" borderId="0" xfId="0" applyNumberFormat="1" applyFont="1" applyBorder="1"/>
    <xf numFmtId="0" fontId="15" fillId="0" borderId="0" xfId="0" applyFont="1" applyBorder="1" applyAlignment="1">
      <alignment horizontal="center"/>
    </xf>
    <xf numFmtId="14" fontId="4" fillId="0" borderId="0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4" fontId="7" fillId="0" borderId="0" xfId="0" applyNumberFormat="1" applyFont="1" applyBorder="1"/>
    <xf numFmtId="0" fontId="15" fillId="0" borderId="10" xfId="0" applyFont="1" applyFill="1" applyBorder="1"/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Fill="1" applyBorder="1"/>
    <xf numFmtId="0" fontId="0" fillId="0" borderId="0" xfId="0" applyBorder="1"/>
    <xf numFmtId="0" fontId="2" fillId="0" borderId="10" xfId="0" applyFont="1" applyFill="1" applyBorder="1"/>
    <xf numFmtId="14" fontId="2" fillId="0" borderId="0" xfId="0" applyNumberFormat="1" applyFont="1" applyBorder="1"/>
    <xf numFmtId="0" fontId="8" fillId="0" borderId="8" xfId="2" applyFont="1" applyBorder="1" applyAlignment="1">
      <alignment horizontal="center"/>
    </xf>
    <xf numFmtId="0" fontId="20" fillId="0" borderId="10" xfId="0" applyFont="1" applyFill="1" applyBorder="1"/>
    <xf numFmtId="0" fontId="1" fillId="0" borderId="2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1" fontId="24" fillId="0" borderId="0" xfId="0" applyNumberFormat="1" applyFont="1"/>
    <xf numFmtId="0" fontId="24" fillId="0" borderId="0" xfId="0" applyFont="1" applyAlignment="1">
      <alignment horizontal="center"/>
    </xf>
  </cellXfs>
  <cellStyles count="3">
    <cellStyle name="Hyperlink" xfId="2" builtinId="8"/>
    <cellStyle name="Normal_statistiek website" xfId="1" xr:uid="{D0C6E6B4-989F-47A7-9ABB-08E0E1CF911D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B585B-FF90-4A8F-A34D-04C2A98EF612}">
  <dimension ref="A3:Q405"/>
  <sheetViews>
    <sheetView tabSelected="1" workbookViewId="0">
      <selection activeCell="A410" sqref="A410"/>
    </sheetView>
  </sheetViews>
  <sheetFormatPr defaultRowHeight="14.4" x14ac:dyDescent="0.3"/>
  <cols>
    <col min="1" max="1" width="20.21875" customWidth="1"/>
    <col min="2" max="2" width="10.5546875" bestFit="1" customWidth="1"/>
    <col min="3" max="3" width="15.77734375" customWidth="1"/>
    <col min="4" max="4" width="16.6640625" customWidth="1"/>
    <col min="6" max="6" width="19.44140625" customWidth="1"/>
    <col min="7" max="7" width="10.5546875" bestFit="1" customWidth="1"/>
    <col min="8" max="8" width="14.5546875" customWidth="1"/>
    <col min="9" max="9" width="14.88671875" customWidth="1"/>
    <col min="11" max="11" width="13.5546875" customWidth="1"/>
    <col min="12" max="12" width="10.5546875" bestFit="1" customWidth="1"/>
    <col min="13" max="13" width="14.88671875" customWidth="1"/>
    <col min="14" max="14" width="13.6640625" customWidth="1"/>
  </cols>
  <sheetData>
    <row r="3" spans="1:15" x14ac:dyDescent="0.3">
      <c r="A3" s="153" t="s">
        <v>15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5" x14ac:dyDescent="0.3">
      <c r="A4" s="155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15" ht="1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thickBot="1" x14ac:dyDescent="0.35">
      <c r="A6" s="2">
        <v>2020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" thickBot="1" x14ac:dyDescent="0.35">
      <c r="A8" s="3" t="s">
        <v>0</v>
      </c>
      <c r="B8" s="1"/>
      <c r="C8" s="1"/>
      <c r="D8" s="1"/>
      <c r="E8" s="1"/>
      <c r="F8" s="3" t="s">
        <v>1</v>
      </c>
      <c r="G8" s="1"/>
      <c r="H8" s="1"/>
      <c r="I8" s="1"/>
      <c r="J8" s="1"/>
      <c r="K8" s="3" t="s">
        <v>2</v>
      </c>
      <c r="L8" s="1"/>
      <c r="M8" s="1"/>
      <c r="N8" s="1"/>
      <c r="O8" s="1"/>
    </row>
    <row r="9" spans="1:1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8.8" x14ac:dyDescent="0.3">
      <c r="A10" s="1"/>
      <c r="B10" s="4" t="s">
        <v>3</v>
      </c>
      <c r="C10" s="5" t="s">
        <v>4</v>
      </c>
      <c r="D10" s="5" t="s">
        <v>5</v>
      </c>
      <c r="E10" s="1"/>
      <c r="F10" s="1"/>
      <c r="G10" s="4" t="s">
        <v>3</v>
      </c>
      <c r="H10" s="5" t="s">
        <v>4</v>
      </c>
      <c r="I10" s="5" t="s">
        <v>5</v>
      </c>
      <c r="J10" s="1"/>
      <c r="K10" s="1"/>
      <c r="L10" s="4" t="s">
        <v>3</v>
      </c>
      <c r="M10" s="5" t="s">
        <v>4</v>
      </c>
      <c r="N10" s="5" t="s">
        <v>5</v>
      </c>
      <c r="O10" s="1"/>
    </row>
    <row r="11" spans="1:15" x14ac:dyDescent="0.3">
      <c r="A11" s="144" t="s">
        <v>6</v>
      </c>
      <c r="B11" s="7">
        <v>43837</v>
      </c>
      <c r="C11" s="8">
        <v>456</v>
      </c>
      <c r="D11" s="8">
        <v>39</v>
      </c>
      <c r="E11" s="1"/>
      <c r="F11" s="9" t="s">
        <v>7</v>
      </c>
      <c r="G11" s="7">
        <v>43851</v>
      </c>
      <c r="H11" s="8">
        <v>223</v>
      </c>
      <c r="I11" s="8">
        <v>14</v>
      </c>
      <c r="J11" s="1"/>
      <c r="K11" s="139"/>
      <c r="L11" s="103"/>
      <c r="M11" s="104"/>
      <c r="N11" s="104"/>
      <c r="O11" s="1"/>
    </row>
    <row r="12" spans="1:15" x14ac:dyDescent="0.3">
      <c r="A12" s="145"/>
      <c r="B12" s="7">
        <v>43848</v>
      </c>
      <c r="C12" s="8">
        <v>767</v>
      </c>
      <c r="D12" s="8">
        <v>65</v>
      </c>
      <c r="E12" s="1"/>
      <c r="F12" s="144" t="s">
        <v>6</v>
      </c>
      <c r="G12" s="7">
        <v>43845</v>
      </c>
      <c r="H12" s="8">
        <v>655</v>
      </c>
      <c r="I12" s="8">
        <v>23</v>
      </c>
      <c r="J12" s="1"/>
      <c r="K12" s="1"/>
      <c r="L12" s="1"/>
      <c r="M12" s="1"/>
      <c r="N12" s="1"/>
      <c r="O12" s="1"/>
    </row>
    <row r="13" spans="1:15" x14ac:dyDescent="0.3">
      <c r="A13" s="9" t="s">
        <v>8</v>
      </c>
      <c r="B13" s="7">
        <v>43838</v>
      </c>
      <c r="C13" s="8">
        <v>43</v>
      </c>
      <c r="D13" s="8">
        <v>3</v>
      </c>
      <c r="E13" s="1"/>
      <c r="F13" s="145"/>
      <c r="G13" s="7">
        <v>43853</v>
      </c>
      <c r="H13" s="8">
        <v>732</v>
      </c>
      <c r="I13" s="8">
        <v>13</v>
      </c>
      <c r="J13" s="1"/>
      <c r="K13" s="1"/>
      <c r="L13" s="1"/>
      <c r="M13" s="1"/>
      <c r="N13" s="1"/>
      <c r="O13" s="1"/>
    </row>
    <row r="14" spans="1:15" x14ac:dyDescent="0.3">
      <c r="A14" s="1"/>
      <c r="B14" s="1"/>
      <c r="C14" s="159"/>
      <c r="D14" s="159"/>
      <c r="E14" s="1"/>
      <c r="F14" s="144" t="s">
        <v>9</v>
      </c>
      <c r="G14" s="7">
        <v>43851</v>
      </c>
      <c r="H14" s="8">
        <v>190</v>
      </c>
      <c r="I14" s="8">
        <v>11</v>
      </c>
      <c r="J14" s="1"/>
      <c r="K14" s="1"/>
      <c r="L14" s="1"/>
      <c r="M14" s="1"/>
      <c r="N14" s="1"/>
      <c r="O14" s="1"/>
    </row>
    <row r="15" spans="1:15" x14ac:dyDescent="0.3">
      <c r="F15" s="145"/>
      <c r="G15" s="7">
        <v>43858</v>
      </c>
      <c r="H15" s="8">
        <v>140</v>
      </c>
      <c r="I15" s="8">
        <v>4</v>
      </c>
    </row>
    <row r="16" spans="1:15" x14ac:dyDescent="0.3">
      <c r="F16" s="156" t="s">
        <v>10</v>
      </c>
      <c r="G16" s="14">
        <v>43849</v>
      </c>
      <c r="H16" s="8">
        <v>18</v>
      </c>
      <c r="I16" s="8">
        <v>0</v>
      </c>
    </row>
    <row r="17" spans="1:15" x14ac:dyDescent="0.3">
      <c r="F17" s="146"/>
      <c r="G17" s="14">
        <v>43850</v>
      </c>
      <c r="H17" s="8">
        <v>479</v>
      </c>
      <c r="I17" s="8">
        <v>20</v>
      </c>
    </row>
    <row r="18" spans="1:15" x14ac:dyDescent="0.3">
      <c r="F18" s="145"/>
      <c r="G18" s="14">
        <v>43861</v>
      </c>
      <c r="H18" s="8">
        <v>627</v>
      </c>
      <c r="I18" s="8">
        <v>12</v>
      </c>
    </row>
    <row r="19" spans="1:15" x14ac:dyDescent="0.3">
      <c r="A19" s="160" t="s">
        <v>35</v>
      </c>
      <c r="B19" s="160"/>
      <c r="C19" s="169">
        <v>1266</v>
      </c>
      <c r="D19" s="169">
        <v>107</v>
      </c>
      <c r="E19" s="160"/>
      <c r="F19" s="161"/>
      <c r="G19" s="162"/>
      <c r="H19" s="164">
        <f>SUM(H11:H18)</f>
        <v>3064</v>
      </c>
      <c r="I19" s="163">
        <f>SUM(I11:I18)</f>
        <v>97</v>
      </c>
    </row>
    <row r="21" spans="1:15" x14ac:dyDescent="0.3">
      <c r="A21" s="144" t="s">
        <v>11</v>
      </c>
      <c r="B21" s="7">
        <v>43869</v>
      </c>
      <c r="C21" s="44">
        <v>1200</v>
      </c>
      <c r="D21" s="8">
        <v>181</v>
      </c>
      <c r="E21" s="1"/>
      <c r="F21" s="9" t="s">
        <v>12</v>
      </c>
      <c r="G21" s="7">
        <v>43887</v>
      </c>
      <c r="H21" s="8">
        <v>248</v>
      </c>
      <c r="I21" s="8">
        <v>21</v>
      </c>
      <c r="J21" s="1"/>
      <c r="K21" s="139"/>
      <c r="L21" s="140"/>
      <c r="M21" s="141"/>
      <c r="N21" s="141"/>
      <c r="O21" s="1"/>
    </row>
    <row r="22" spans="1:15" x14ac:dyDescent="0.3">
      <c r="A22" s="146"/>
      <c r="B22" s="7">
        <v>43870</v>
      </c>
      <c r="C22" s="8">
        <v>11</v>
      </c>
      <c r="D22" s="8">
        <v>4</v>
      </c>
      <c r="E22" s="1"/>
      <c r="F22" s="144" t="s">
        <v>13</v>
      </c>
      <c r="G22" s="7">
        <v>43865</v>
      </c>
      <c r="H22" s="8">
        <v>140</v>
      </c>
      <c r="I22" s="8">
        <v>13</v>
      </c>
      <c r="J22" s="1"/>
      <c r="K22" s="1"/>
      <c r="L22" s="1"/>
      <c r="M22" s="1"/>
      <c r="N22" s="1"/>
      <c r="O22" s="1"/>
    </row>
    <row r="23" spans="1:15" x14ac:dyDescent="0.3">
      <c r="A23" s="146"/>
      <c r="B23" s="7">
        <v>43878</v>
      </c>
      <c r="C23" s="8">
        <v>531</v>
      </c>
      <c r="D23" s="8">
        <v>31</v>
      </c>
      <c r="F23" s="146"/>
      <c r="G23" s="7">
        <v>43872</v>
      </c>
      <c r="H23" s="8">
        <v>53</v>
      </c>
      <c r="I23" s="8">
        <v>1</v>
      </c>
    </row>
    <row r="24" spans="1:15" x14ac:dyDescent="0.3">
      <c r="A24" s="145"/>
      <c r="B24" s="7">
        <v>43886</v>
      </c>
      <c r="C24" s="44">
        <v>1211</v>
      </c>
      <c r="D24" s="8">
        <v>191</v>
      </c>
      <c r="F24" s="146"/>
      <c r="G24" s="7">
        <v>43876</v>
      </c>
      <c r="H24" s="8">
        <v>162</v>
      </c>
      <c r="I24" s="8">
        <v>3</v>
      </c>
    </row>
    <row r="25" spans="1:15" x14ac:dyDescent="0.3">
      <c r="C25" s="48"/>
      <c r="D25" s="48"/>
      <c r="F25" s="146"/>
      <c r="G25" s="7">
        <v>43885</v>
      </c>
      <c r="H25" s="8">
        <v>141</v>
      </c>
      <c r="I25" s="8">
        <v>8</v>
      </c>
    </row>
    <row r="26" spans="1:15" x14ac:dyDescent="0.3">
      <c r="F26" s="145"/>
      <c r="G26" s="7">
        <v>43888</v>
      </c>
      <c r="H26" s="8">
        <v>98</v>
      </c>
      <c r="I26" s="8">
        <v>7</v>
      </c>
    </row>
    <row r="27" spans="1:15" x14ac:dyDescent="0.3">
      <c r="F27" s="9" t="s">
        <v>11</v>
      </c>
      <c r="G27" s="7">
        <v>43865</v>
      </c>
      <c r="H27" s="8">
        <v>667</v>
      </c>
      <c r="I27" s="8">
        <v>24</v>
      </c>
    </row>
    <row r="28" spans="1:15" x14ac:dyDescent="0.3">
      <c r="F28" s="144" t="s">
        <v>9</v>
      </c>
      <c r="G28" s="7">
        <v>43867</v>
      </c>
      <c r="H28" s="8">
        <v>242</v>
      </c>
      <c r="I28" s="8">
        <v>5</v>
      </c>
    </row>
    <row r="29" spans="1:15" x14ac:dyDescent="0.3">
      <c r="F29" s="146"/>
      <c r="G29" s="7">
        <v>43874</v>
      </c>
      <c r="H29" s="8">
        <v>289</v>
      </c>
      <c r="I29" s="8">
        <v>23</v>
      </c>
    </row>
    <row r="30" spans="1:15" x14ac:dyDescent="0.3">
      <c r="F30" s="145"/>
      <c r="G30" s="7">
        <v>43883</v>
      </c>
      <c r="H30" s="8">
        <v>207</v>
      </c>
      <c r="I30" s="8">
        <v>19</v>
      </c>
    </row>
    <row r="31" spans="1:15" x14ac:dyDescent="0.3">
      <c r="F31" s="144" t="s">
        <v>10</v>
      </c>
      <c r="G31" s="7">
        <v>43880</v>
      </c>
      <c r="H31" s="8">
        <v>150</v>
      </c>
      <c r="I31" s="8">
        <v>7</v>
      </c>
    </row>
    <row r="32" spans="1:15" x14ac:dyDescent="0.3">
      <c r="F32" s="145"/>
      <c r="G32" s="7">
        <v>43881</v>
      </c>
      <c r="H32" s="44">
        <v>1066</v>
      </c>
      <c r="I32" s="8">
        <v>13</v>
      </c>
    </row>
    <row r="33" spans="1:15" x14ac:dyDescent="0.3">
      <c r="A33" s="160" t="s">
        <v>36</v>
      </c>
      <c r="B33" s="160"/>
      <c r="C33" s="169">
        <v>2953</v>
      </c>
      <c r="D33" s="169">
        <v>407</v>
      </c>
      <c r="F33" s="157"/>
      <c r="G33" s="165"/>
      <c r="H33" s="164">
        <f>SUM(H21:H32)</f>
        <v>3463</v>
      </c>
      <c r="I33" s="163">
        <f>SUM(I21:I32)</f>
        <v>144</v>
      </c>
    </row>
    <row r="35" spans="1:15" x14ac:dyDescent="0.3">
      <c r="A35" s="144" t="s">
        <v>11</v>
      </c>
      <c r="B35" s="7">
        <v>43899</v>
      </c>
      <c r="C35" s="16">
        <v>437</v>
      </c>
      <c r="D35" s="16">
        <v>26</v>
      </c>
      <c r="E35" s="1"/>
      <c r="F35" s="9" t="s">
        <v>11</v>
      </c>
      <c r="G35" s="7">
        <v>43903</v>
      </c>
      <c r="H35" s="16">
        <v>1771</v>
      </c>
      <c r="I35" s="16">
        <v>24</v>
      </c>
      <c r="J35" s="1"/>
      <c r="K35" s="139"/>
      <c r="L35" s="140"/>
      <c r="M35" s="141"/>
      <c r="N35" s="141"/>
      <c r="O35" s="1"/>
    </row>
    <row r="36" spans="1:15" x14ac:dyDescent="0.3">
      <c r="A36" s="145"/>
      <c r="B36" s="7">
        <v>43904</v>
      </c>
      <c r="C36" s="16">
        <v>1073</v>
      </c>
      <c r="D36" s="16">
        <v>211</v>
      </c>
      <c r="E36" s="1"/>
      <c r="F36" s="144" t="s">
        <v>9</v>
      </c>
      <c r="G36" s="7">
        <v>43893</v>
      </c>
      <c r="H36" s="16">
        <v>826</v>
      </c>
      <c r="I36" s="16">
        <v>18</v>
      </c>
      <c r="J36" s="1"/>
      <c r="K36" s="1"/>
      <c r="L36" s="1"/>
      <c r="M36" s="1"/>
      <c r="N36" s="1"/>
      <c r="O36" s="1"/>
    </row>
    <row r="37" spans="1:15" x14ac:dyDescent="0.3">
      <c r="A37" s="1"/>
      <c r="B37" s="1"/>
      <c r="C37" s="1"/>
      <c r="D37" s="1">
        <f>SUM(D35:D36)</f>
        <v>237</v>
      </c>
      <c r="E37" s="1"/>
      <c r="F37" s="145"/>
      <c r="G37" s="7">
        <v>43902</v>
      </c>
      <c r="H37" s="16">
        <v>161</v>
      </c>
      <c r="I37" s="16">
        <v>6</v>
      </c>
      <c r="J37" s="1"/>
      <c r="K37" s="1"/>
      <c r="L37" s="1"/>
      <c r="M37" s="1"/>
      <c r="N37" s="1"/>
      <c r="O37" s="1"/>
    </row>
    <row r="38" spans="1:15" x14ac:dyDescent="0.3">
      <c r="F38" s="144" t="s">
        <v>10</v>
      </c>
      <c r="G38" s="7">
        <v>43895</v>
      </c>
      <c r="H38" s="16">
        <v>537</v>
      </c>
      <c r="I38" s="16">
        <v>17</v>
      </c>
    </row>
    <row r="39" spans="1:15" x14ac:dyDescent="0.3">
      <c r="F39" s="145"/>
      <c r="G39" s="7">
        <v>43906</v>
      </c>
      <c r="H39" s="16">
        <v>1292</v>
      </c>
      <c r="I39" s="16">
        <v>18</v>
      </c>
    </row>
    <row r="40" spans="1:15" x14ac:dyDescent="0.3">
      <c r="A40" s="160" t="s">
        <v>37</v>
      </c>
      <c r="B40" s="160"/>
      <c r="C40" s="169">
        <v>1510</v>
      </c>
      <c r="D40" s="169">
        <v>237</v>
      </c>
      <c r="E40" s="160"/>
      <c r="F40" s="161"/>
      <c r="G40" s="166"/>
      <c r="H40" s="167">
        <f>SUM(H35:H39)</f>
        <v>4587</v>
      </c>
      <c r="I40" s="167">
        <f>SUM(I35:I39)</f>
        <v>83</v>
      </c>
    </row>
    <row r="42" spans="1:15" x14ac:dyDescent="0.3">
      <c r="A42" s="144" t="s">
        <v>14</v>
      </c>
      <c r="B42" s="7">
        <v>43922</v>
      </c>
      <c r="C42" s="16">
        <v>261</v>
      </c>
      <c r="D42" s="16">
        <v>10</v>
      </c>
      <c r="E42" s="1"/>
      <c r="F42" s="139"/>
      <c r="G42" s="140"/>
      <c r="H42" s="141"/>
      <c r="I42" s="141"/>
      <c r="J42" s="1"/>
      <c r="K42" s="139"/>
      <c r="L42" s="140"/>
      <c r="M42" s="141"/>
      <c r="N42" s="141"/>
      <c r="O42" s="1"/>
    </row>
    <row r="43" spans="1:15" x14ac:dyDescent="0.3">
      <c r="A43" s="146"/>
      <c r="B43" s="7">
        <v>43923</v>
      </c>
      <c r="C43" s="16">
        <v>290</v>
      </c>
      <c r="D43" s="16">
        <v>12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3">
      <c r="A44" s="146"/>
      <c r="B44" s="7">
        <v>43924</v>
      </c>
      <c r="C44" s="16">
        <v>339</v>
      </c>
      <c r="D44" s="16">
        <v>43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3">
      <c r="A45" s="146"/>
      <c r="B45" s="7">
        <v>43925</v>
      </c>
      <c r="C45" s="16">
        <v>100</v>
      </c>
      <c r="D45" s="16">
        <v>7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3">
      <c r="A46" s="146"/>
      <c r="B46" s="7">
        <v>43926</v>
      </c>
      <c r="C46" s="16">
        <v>59</v>
      </c>
      <c r="D46" s="16">
        <v>4</v>
      </c>
    </row>
    <row r="47" spans="1:15" x14ac:dyDescent="0.3">
      <c r="A47" s="146"/>
      <c r="B47" s="7">
        <v>43927</v>
      </c>
      <c r="C47" s="16">
        <v>320</v>
      </c>
      <c r="D47" s="16">
        <v>11</v>
      </c>
    </row>
    <row r="48" spans="1:15" x14ac:dyDescent="0.3">
      <c r="A48" s="146"/>
      <c r="B48" s="7">
        <v>43928</v>
      </c>
      <c r="C48" s="16">
        <v>337</v>
      </c>
      <c r="D48" s="16">
        <v>11</v>
      </c>
    </row>
    <row r="49" spans="1:15" x14ac:dyDescent="0.3">
      <c r="A49" s="146"/>
      <c r="B49" s="7">
        <v>43929</v>
      </c>
      <c r="C49" s="16">
        <v>256</v>
      </c>
      <c r="D49" s="16">
        <v>9</v>
      </c>
    </row>
    <row r="50" spans="1:15" x14ac:dyDescent="0.3">
      <c r="A50" s="146"/>
      <c r="B50" s="7">
        <v>43930</v>
      </c>
      <c r="C50" s="16">
        <v>171</v>
      </c>
      <c r="D50" s="16">
        <v>5</v>
      </c>
    </row>
    <row r="51" spans="1:15" x14ac:dyDescent="0.3">
      <c r="A51" s="146"/>
      <c r="B51" s="7">
        <v>43931</v>
      </c>
      <c r="C51" s="16">
        <v>189</v>
      </c>
      <c r="D51" s="16">
        <v>2</v>
      </c>
    </row>
    <row r="52" spans="1:15" x14ac:dyDescent="0.3">
      <c r="A52" s="146"/>
      <c r="B52" s="7">
        <v>43932</v>
      </c>
      <c r="C52" s="16">
        <v>70</v>
      </c>
      <c r="D52" s="16">
        <v>3</v>
      </c>
    </row>
    <row r="53" spans="1:15" x14ac:dyDescent="0.3">
      <c r="A53" s="146"/>
      <c r="B53" s="7">
        <v>43933</v>
      </c>
      <c r="C53" s="16">
        <v>48</v>
      </c>
      <c r="D53" s="16">
        <v>5</v>
      </c>
    </row>
    <row r="54" spans="1:15" x14ac:dyDescent="0.3">
      <c r="A54" s="146"/>
      <c r="B54" s="7">
        <v>43934</v>
      </c>
      <c r="C54" s="16">
        <v>43</v>
      </c>
      <c r="D54" s="16">
        <v>2</v>
      </c>
    </row>
    <row r="55" spans="1:15" x14ac:dyDescent="0.3">
      <c r="A55" s="146"/>
      <c r="B55" s="7">
        <v>43943</v>
      </c>
      <c r="C55" s="16">
        <v>27</v>
      </c>
      <c r="D55" s="16">
        <v>4</v>
      </c>
    </row>
    <row r="56" spans="1:15" x14ac:dyDescent="0.3">
      <c r="A56" s="146"/>
      <c r="B56" s="7">
        <v>43944</v>
      </c>
      <c r="C56" s="16">
        <v>215</v>
      </c>
      <c r="D56" s="16">
        <v>9</v>
      </c>
    </row>
    <row r="57" spans="1:15" x14ac:dyDescent="0.3">
      <c r="A57" s="146"/>
      <c r="B57" s="7">
        <v>43945</v>
      </c>
      <c r="C57" s="16">
        <v>201</v>
      </c>
      <c r="D57" s="16">
        <v>17</v>
      </c>
    </row>
    <row r="58" spans="1:15" x14ac:dyDescent="0.3">
      <c r="A58" s="146"/>
      <c r="B58" s="7">
        <v>43946</v>
      </c>
      <c r="C58" s="16">
        <v>122</v>
      </c>
      <c r="D58" s="16">
        <v>11</v>
      </c>
    </row>
    <row r="59" spans="1:15" x14ac:dyDescent="0.3">
      <c r="A59" s="145"/>
      <c r="B59" s="7">
        <v>43949</v>
      </c>
      <c r="C59" s="16">
        <v>182</v>
      </c>
      <c r="D59" s="16">
        <v>21</v>
      </c>
    </row>
    <row r="60" spans="1:15" x14ac:dyDescent="0.3">
      <c r="A60" s="168" t="s">
        <v>38</v>
      </c>
      <c r="B60" s="166"/>
      <c r="C60" s="167">
        <f>SUM(C42:C59)</f>
        <v>3230</v>
      </c>
      <c r="D60" s="167">
        <f>SUM(D42:D59)</f>
        <v>186</v>
      </c>
    </row>
    <row r="62" spans="1:15" x14ac:dyDescent="0.3">
      <c r="A62" s="144" t="s">
        <v>14</v>
      </c>
      <c r="B62" s="7">
        <v>43953</v>
      </c>
      <c r="C62" s="16">
        <v>73</v>
      </c>
      <c r="D62" s="16">
        <v>8</v>
      </c>
      <c r="E62" s="1"/>
      <c r="F62" s="139"/>
      <c r="G62" s="140"/>
      <c r="H62" s="141"/>
      <c r="I62" s="141"/>
      <c r="J62" s="1"/>
      <c r="K62" s="139"/>
      <c r="L62" s="140"/>
      <c r="M62" s="141"/>
      <c r="N62" s="141"/>
      <c r="O62" s="1"/>
    </row>
    <row r="63" spans="1:15" x14ac:dyDescent="0.3">
      <c r="A63" s="146"/>
      <c r="B63" s="7">
        <v>43957</v>
      </c>
      <c r="C63" s="17">
        <v>82</v>
      </c>
      <c r="D63" s="17">
        <v>5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3">
      <c r="A64" s="145"/>
      <c r="B64" s="7">
        <v>43958</v>
      </c>
      <c r="C64" s="17">
        <v>331</v>
      </c>
      <c r="D64" s="17">
        <v>23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7" s="1" customFormat="1" x14ac:dyDescent="0.3">
      <c r="A65" s="168" t="s">
        <v>39</v>
      </c>
      <c r="B65" s="166"/>
      <c r="C65" s="170">
        <f>SUM(C62:C64)</f>
        <v>486</v>
      </c>
      <c r="D65" s="170">
        <f>SUM(D62:D64)</f>
        <v>36</v>
      </c>
    </row>
    <row r="67" spans="1:17" ht="14.25" customHeight="1" x14ac:dyDescent="0.3">
      <c r="A67" s="147" t="s">
        <v>11</v>
      </c>
      <c r="B67" s="18">
        <v>43994</v>
      </c>
      <c r="C67" s="19">
        <v>472</v>
      </c>
      <c r="D67" s="19">
        <v>18</v>
      </c>
      <c r="E67" s="20"/>
      <c r="F67" s="147" t="s">
        <v>11</v>
      </c>
      <c r="G67" s="18">
        <v>43990</v>
      </c>
      <c r="H67" s="19">
        <v>1488</v>
      </c>
      <c r="I67" s="19">
        <v>29</v>
      </c>
      <c r="J67" s="20"/>
      <c r="K67" s="20"/>
      <c r="L67" s="20"/>
      <c r="M67" s="20"/>
      <c r="N67" s="20"/>
      <c r="O67" s="1"/>
      <c r="P67" s="1"/>
      <c r="Q67" s="1"/>
    </row>
    <row r="68" spans="1:17" ht="14.25" customHeight="1" x14ac:dyDescent="0.3">
      <c r="A68" s="149"/>
      <c r="B68" s="18">
        <v>44004</v>
      </c>
      <c r="C68" s="19">
        <v>1367</v>
      </c>
      <c r="D68" s="19">
        <v>37</v>
      </c>
      <c r="E68" s="20"/>
      <c r="F68" s="149"/>
      <c r="G68" s="18">
        <v>43999</v>
      </c>
      <c r="H68" s="19">
        <v>1051</v>
      </c>
      <c r="I68" s="19">
        <v>14</v>
      </c>
      <c r="J68" s="20"/>
      <c r="K68" s="20"/>
      <c r="L68" s="20"/>
      <c r="M68" s="20"/>
      <c r="N68" s="20"/>
    </row>
    <row r="69" spans="1:17" ht="14.25" customHeight="1" x14ac:dyDescent="0.3">
      <c r="A69" s="20"/>
      <c r="B69" s="20"/>
      <c r="C69" s="20"/>
      <c r="D69" s="20"/>
      <c r="E69" s="20"/>
      <c r="F69" s="22" t="s">
        <v>9</v>
      </c>
      <c r="G69" s="18">
        <v>43997</v>
      </c>
      <c r="H69" s="19">
        <v>506</v>
      </c>
      <c r="I69" s="19">
        <v>21</v>
      </c>
      <c r="J69" s="20"/>
      <c r="K69" s="20"/>
      <c r="L69" s="20"/>
      <c r="M69" s="20"/>
      <c r="N69" s="20"/>
    </row>
    <row r="70" spans="1:17" ht="14.25" customHeight="1" x14ac:dyDescent="0.3">
      <c r="A70" s="20"/>
      <c r="B70" s="20"/>
      <c r="C70" s="20"/>
      <c r="D70" s="20"/>
      <c r="E70" s="20"/>
      <c r="F70" s="147" t="s">
        <v>10</v>
      </c>
      <c r="G70" s="18">
        <v>43992</v>
      </c>
      <c r="H70" s="19">
        <v>861</v>
      </c>
      <c r="I70" s="19">
        <v>13</v>
      </c>
      <c r="J70" s="20"/>
      <c r="K70" s="20"/>
      <c r="L70" s="20"/>
      <c r="M70" s="20"/>
      <c r="N70" s="20"/>
    </row>
    <row r="71" spans="1:17" ht="14.25" customHeight="1" x14ac:dyDescent="0.3">
      <c r="A71" s="20"/>
      <c r="B71" s="20"/>
      <c r="C71" s="20"/>
      <c r="D71" s="20"/>
      <c r="E71" s="20"/>
      <c r="F71" s="148"/>
      <c r="G71" s="18">
        <v>43999</v>
      </c>
      <c r="H71" s="19">
        <v>566</v>
      </c>
      <c r="I71" s="19">
        <v>20</v>
      </c>
      <c r="J71" s="20"/>
      <c r="K71" s="20"/>
      <c r="L71" s="20"/>
      <c r="M71" s="20"/>
      <c r="N71" s="20"/>
    </row>
    <row r="72" spans="1:17" ht="14.25" customHeight="1" x14ac:dyDescent="0.3">
      <c r="A72" s="20"/>
      <c r="B72" s="20"/>
      <c r="C72" s="20"/>
      <c r="D72" s="20"/>
      <c r="E72" s="20"/>
      <c r="F72" s="149"/>
      <c r="G72" s="18">
        <v>44005</v>
      </c>
      <c r="H72" s="19">
        <v>370</v>
      </c>
      <c r="I72" s="19">
        <v>22</v>
      </c>
      <c r="J72" s="20"/>
      <c r="K72" s="20"/>
      <c r="L72" s="20"/>
      <c r="M72" s="20"/>
      <c r="N72" s="20"/>
    </row>
    <row r="73" spans="1:17" ht="14.25" customHeight="1" x14ac:dyDescent="0.3">
      <c r="A73" s="174" t="s">
        <v>40</v>
      </c>
      <c r="B73" s="174"/>
      <c r="C73" s="175">
        <v>1839</v>
      </c>
      <c r="D73" s="175">
        <v>55</v>
      </c>
      <c r="E73" s="20"/>
      <c r="F73" s="171"/>
      <c r="G73" s="172"/>
      <c r="H73" s="173">
        <f>SUM(H67:H72)</f>
        <v>4842</v>
      </c>
      <c r="I73" s="173">
        <f>SUM(I67:I72)</f>
        <v>119</v>
      </c>
      <c r="J73" s="20"/>
      <c r="K73" s="20"/>
      <c r="L73" s="20"/>
      <c r="M73" s="20"/>
      <c r="N73" s="20"/>
    </row>
    <row r="75" spans="1:17" x14ac:dyDescent="0.3">
      <c r="A75" s="10" t="s">
        <v>11</v>
      </c>
      <c r="B75" s="11">
        <v>44030</v>
      </c>
      <c r="C75" s="12">
        <v>678</v>
      </c>
      <c r="D75" s="12">
        <v>36</v>
      </c>
      <c r="E75" s="1"/>
      <c r="F75" s="10" t="s">
        <v>7</v>
      </c>
      <c r="G75" s="11">
        <v>44039</v>
      </c>
      <c r="H75" s="12">
        <v>42</v>
      </c>
      <c r="I75" s="12">
        <v>12</v>
      </c>
    </row>
    <row r="76" spans="1:17" x14ac:dyDescent="0.3">
      <c r="E76" s="1"/>
      <c r="F76" s="142" t="s">
        <v>11</v>
      </c>
      <c r="G76" s="11">
        <v>44019</v>
      </c>
      <c r="H76" s="12">
        <v>822</v>
      </c>
      <c r="I76" s="12">
        <v>3</v>
      </c>
    </row>
    <row r="77" spans="1:17" x14ac:dyDescent="0.3">
      <c r="F77" s="150"/>
      <c r="G77" s="11">
        <v>44027</v>
      </c>
      <c r="H77" s="12">
        <v>546</v>
      </c>
      <c r="I77" s="12">
        <v>14</v>
      </c>
    </row>
    <row r="78" spans="1:17" x14ac:dyDescent="0.3">
      <c r="F78" s="151"/>
      <c r="G78" s="11">
        <v>44041</v>
      </c>
      <c r="H78" s="12">
        <v>1402</v>
      </c>
      <c r="I78" s="12">
        <v>18</v>
      </c>
    </row>
    <row r="79" spans="1:17" x14ac:dyDescent="0.3">
      <c r="F79" s="10" t="s">
        <v>9</v>
      </c>
      <c r="G79" s="11">
        <v>44013</v>
      </c>
      <c r="H79" s="12">
        <v>294</v>
      </c>
      <c r="I79" s="12">
        <v>15</v>
      </c>
    </row>
    <row r="80" spans="1:17" x14ac:dyDescent="0.3">
      <c r="F80" s="142" t="s">
        <v>10</v>
      </c>
      <c r="G80" s="11">
        <v>44015</v>
      </c>
      <c r="H80" s="12">
        <v>744</v>
      </c>
      <c r="I80" s="12">
        <v>25</v>
      </c>
    </row>
    <row r="81" spans="1:9" x14ac:dyDescent="0.3">
      <c r="F81" s="152"/>
      <c r="G81" s="11">
        <v>44019</v>
      </c>
      <c r="H81" s="12">
        <v>768</v>
      </c>
      <c r="I81" s="12">
        <v>38</v>
      </c>
    </row>
    <row r="82" spans="1:9" x14ac:dyDescent="0.3">
      <c r="F82" s="152"/>
      <c r="G82" s="11">
        <v>44021</v>
      </c>
      <c r="H82" s="12">
        <v>1163</v>
      </c>
      <c r="I82" s="12">
        <v>55</v>
      </c>
    </row>
    <row r="83" spans="1:9" x14ac:dyDescent="0.3">
      <c r="F83" s="152"/>
      <c r="G83" s="11">
        <v>44023</v>
      </c>
      <c r="H83" s="12">
        <v>911</v>
      </c>
      <c r="I83" s="12">
        <v>39</v>
      </c>
    </row>
    <row r="84" spans="1:9" x14ac:dyDescent="0.3">
      <c r="F84" s="152"/>
      <c r="G84" s="11">
        <v>44031</v>
      </c>
      <c r="H84" s="12">
        <v>10</v>
      </c>
      <c r="I84" s="12">
        <v>0</v>
      </c>
    </row>
    <row r="85" spans="1:9" x14ac:dyDescent="0.3">
      <c r="F85" s="143"/>
      <c r="G85" s="11">
        <v>44032</v>
      </c>
      <c r="H85" s="12">
        <v>723</v>
      </c>
      <c r="I85" s="12">
        <v>24</v>
      </c>
    </row>
    <row r="86" spans="1:9" x14ac:dyDescent="0.3">
      <c r="A86" s="160" t="s">
        <v>41</v>
      </c>
      <c r="C86" s="169">
        <v>678</v>
      </c>
      <c r="D86" s="169">
        <v>36</v>
      </c>
      <c r="F86" s="171"/>
      <c r="G86" s="176"/>
      <c r="H86" s="177">
        <f>SUM(H75:H85)</f>
        <v>7425</v>
      </c>
      <c r="I86" s="177">
        <f>SUM(I75:I85)</f>
        <v>243</v>
      </c>
    </row>
    <row r="88" spans="1:9" x14ac:dyDescent="0.3">
      <c r="A88" s="23" t="s">
        <v>11</v>
      </c>
      <c r="B88" s="27">
        <v>44072</v>
      </c>
      <c r="C88" s="28">
        <v>733</v>
      </c>
      <c r="D88" s="28">
        <v>73</v>
      </c>
      <c r="E88" s="1"/>
      <c r="F88" s="29" t="s">
        <v>11</v>
      </c>
      <c r="G88" s="27">
        <v>44047</v>
      </c>
      <c r="H88" s="28">
        <v>878</v>
      </c>
      <c r="I88" s="28">
        <v>8</v>
      </c>
    </row>
    <row r="89" spans="1:9" x14ac:dyDescent="0.3">
      <c r="A89" s="30" t="s">
        <v>8</v>
      </c>
      <c r="B89" s="11">
        <v>44060</v>
      </c>
      <c r="C89" s="12">
        <v>144</v>
      </c>
      <c r="D89" s="12">
        <v>14</v>
      </c>
      <c r="E89" s="1"/>
      <c r="F89" s="31" t="s">
        <v>9</v>
      </c>
      <c r="G89" s="11">
        <v>44067</v>
      </c>
      <c r="H89" s="12">
        <v>310</v>
      </c>
      <c r="I89" s="12">
        <v>19</v>
      </c>
    </row>
    <row r="90" spans="1:9" x14ac:dyDescent="0.3">
      <c r="A90" s="32"/>
      <c r="B90" s="33">
        <v>44061</v>
      </c>
      <c r="C90" s="12">
        <v>149</v>
      </c>
      <c r="D90" s="12">
        <v>11</v>
      </c>
      <c r="E90" s="1"/>
      <c r="F90" s="34" t="s">
        <v>10</v>
      </c>
      <c r="G90" s="11">
        <v>44048</v>
      </c>
      <c r="H90" s="12">
        <v>434</v>
      </c>
      <c r="I90" s="12">
        <v>29</v>
      </c>
    </row>
    <row r="91" spans="1:9" x14ac:dyDescent="0.3">
      <c r="A91" s="32"/>
      <c r="B91" s="33">
        <v>44062</v>
      </c>
      <c r="C91" s="12">
        <v>77</v>
      </c>
      <c r="D91" s="12">
        <v>7</v>
      </c>
      <c r="E91" s="1"/>
      <c r="F91" s="35"/>
      <c r="G91" s="11">
        <v>44055</v>
      </c>
      <c r="H91" s="12">
        <v>449</v>
      </c>
      <c r="I91" s="12">
        <v>28</v>
      </c>
    </row>
    <row r="92" spans="1:9" x14ac:dyDescent="0.3">
      <c r="A92" s="36"/>
      <c r="B92" s="37">
        <v>44062</v>
      </c>
      <c r="C92" s="38">
        <v>67</v>
      </c>
      <c r="D92" s="38">
        <v>2</v>
      </c>
    </row>
    <row r="93" spans="1:9" x14ac:dyDescent="0.3">
      <c r="A93" s="36"/>
      <c r="B93" s="37">
        <v>44063</v>
      </c>
      <c r="C93" s="38">
        <v>84</v>
      </c>
      <c r="D93" s="38">
        <v>9</v>
      </c>
    </row>
    <row r="94" spans="1:9" x14ac:dyDescent="0.3">
      <c r="A94" s="36"/>
      <c r="B94" s="37">
        <v>44063</v>
      </c>
      <c r="C94" s="38">
        <v>86</v>
      </c>
      <c r="D94" s="38">
        <v>9</v>
      </c>
    </row>
    <row r="95" spans="1:9" x14ac:dyDescent="0.3">
      <c r="A95" s="36"/>
      <c r="B95" s="37">
        <v>44063</v>
      </c>
      <c r="C95" s="38">
        <v>157</v>
      </c>
      <c r="D95" s="38">
        <v>18</v>
      </c>
    </row>
    <row r="96" spans="1:9" x14ac:dyDescent="0.3">
      <c r="A96" s="39" t="s">
        <v>16</v>
      </c>
      <c r="B96" s="37">
        <v>44062</v>
      </c>
      <c r="C96" s="38">
        <v>113</v>
      </c>
      <c r="D96" s="38">
        <v>26</v>
      </c>
    </row>
    <row r="97" spans="1:14" x14ac:dyDescent="0.3">
      <c r="A97" s="40"/>
      <c r="B97" s="41">
        <v>44062</v>
      </c>
      <c r="C97" s="38">
        <v>85</v>
      </c>
      <c r="D97" s="38">
        <v>21</v>
      </c>
    </row>
    <row r="98" spans="1:14" x14ac:dyDescent="0.3">
      <c r="A98" s="180" t="s">
        <v>42</v>
      </c>
      <c r="B98" s="181"/>
      <c r="C98" s="177">
        <f>SUM(C88:C97)</f>
        <v>1695</v>
      </c>
      <c r="D98" s="177">
        <f>SUM(D88:D97)</f>
        <v>190</v>
      </c>
      <c r="G98" s="160"/>
      <c r="H98" s="169">
        <v>2071</v>
      </c>
      <c r="I98" s="169">
        <v>84</v>
      </c>
    </row>
    <row r="100" spans="1:14" x14ac:dyDescent="0.3">
      <c r="A100" s="142" t="s">
        <v>11</v>
      </c>
      <c r="B100" s="11">
        <v>44075</v>
      </c>
      <c r="C100" s="12">
        <v>816</v>
      </c>
      <c r="D100" s="12">
        <v>59</v>
      </c>
      <c r="E100" s="1"/>
      <c r="F100" s="142" t="s">
        <v>11</v>
      </c>
      <c r="G100" s="11">
        <v>44079</v>
      </c>
      <c r="H100" s="12">
        <v>1295</v>
      </c>
      <c r="I100" s="12">
        <v>23</v>
      </c>
      <c r="J100" s="1"/>
      <c r="K100" s="10" t="s">
        <v>17</v>
      </c>
      <c r="L100" s="11">
        <v>44078</v>
      </c>
      <c r="M100" s="12">
        <v>154</v>
      </c>
      <c r="N100" s="12">
        <v>76</v>
      </c>
    </row>
    <row r="101" spans="1:14" x14ac:dyDescent="0.3">
      <c r="A101" s="143"/>
      <c r="B101" s="11">
        <v>44099</v>
      </c>
      <c r="C101" s="12">
        <v>872</v>
      </c>
      <c r="D101" s="12">
        <v>37</v>
      </c>
      <c r="E101" s="1"/>
      <c r="F101" s="143"/>
      <c r="G101" s="11">
        <v>44101</v>
      </c>
      <c r="H101" s="12">
        <v>35</v>
      </c>
      <c r="I101" s="12">
        <v>3</v>
      </c>
      <c r="J101" s="1"/>
      <c r="K101" s="10" t="s">
        <v>18</v>
      </c>
      <c r="L101" s="11">
        <v>44088</v>
      </c>
      <c r="M101" s="12">
        <v>36</v>
      </c>
      <c r="N101" s="12">
        <v>4</v>
      </c>
    </row>
    <row r="102" spans="1:14" x14ac:dyDescent="0.3">
      <c r="E102" s="1"/>
      <c r="F102" s="10" t="s">
        <v>9</v>
      </c>
      <c r="G102" s="11">
        <v>44100</v>
      </c>
      <c r="H102" s="12">
        <v>56</v>
      </c>
      <c r="I102" s="12">
        <v>4</v>
      </c>
      <c r="J102" s="1"/>
      <c r="K102" s="142" t="s">
        <v>19</v>
      </c>
      <c r="L102" s="11">
        <v>44075</v>
      </c>
      <c r="M102" s="12">
        <v>41</v>
      </c>
      <c r="N102" s="12">
        <v>2</v>
      </c>
    </row>
    <row r="103" spans="1:14" x14ac:dyDescent="0.3">
      <c r="E103" s="1"/>
      <c r="F103" s="142" t="s">
        <v>10</v>
      </c>
      <c r="G103" s="11">
        <v>44077</v>
      </c>
      <c r="H103" s="12">
        <v>700</v>
      </c>
      <c r="I103" s="12">
        <v>5</v>
      </c>
      <c r="J103" s="1"/>
      <c r="K103" s="143"/>
      <c r="L103" s="11">
        <v>44096</v>
      </c>
      <c r="M103" s="12">
        <v>34</v>
      </c>
      <c r="N103" s="12">
        <v>4</v>
      </c>
    </row>
    <row r="104" spans="1:14" x14ac:dyDescent="0.3">
      <c r="E104" s="1"/>
      <c r="F104" s="152"/>
      <c r="G104" s="11">
        <v>44082</v>
      </c>
      <c r="H104" s="12">
        <v>795</v>
      </c>
      <c r="I104" s="12">
        <v>16</v>
      </c>
      <c r="J104" s="1"/>
    </row>
    <row r="105" spans="1:14" x14ac:dyDescent="0.3">
      <c r="E105" s="1"/>
      <c r="F105" s="143"/>
      <c r="G105" s="11">
        <v>44086</v>
      </c>
      <c r="H105" s="12">
        <v>735</v>
      </c>
      <c r="I105" s="12">
        <v>7</v>
      </c>
      <c r="J105" s="1"/>
    </row>
    <row r="106" spans="1:14" x14ac:dyDescent="0.3">
      <c r="A106" s="160" t="s">
        <v>43</v>
      </c>
      <c r="B106" s="160"/>
      <c r="C106" s="169">
        <v>1688</v>
      </c>
      <c r="D106" s="169">
        <v>96</v>
      </c>
      <c r="E106" s="1"/>
      <c r="F106" s="171"/>
      <c r="G106" s="176"/>
      <c r="H106" s="177">
        <f>SUM(H100:H105)</f>
        <v>3616</v>
      </c>
      <c r="I106" s="177">
        <f>SUM(I100:I105)</f>
        <v>58</v>
      </c>
      <c r="J106" s="1"/>
      <c r="M106" s="182">
        <v>265</v>
      </c>
      <c r="N106" s="182">
        <v>86</v>
      </c>
    </row>
    <row r="108" spans="1:14" x14ac:dyDescent="0.3">
      <c r="A108" s="10" t="s">
        <v>11</v>
      </c>
      <c r="B108" s="11">
        <v>44114</v>
      </c>
      <c r="C108" s="12">
        <v>1126</v>
      </c>
      <c r="D108" s="12">
        <v>65</v>
      </c>
      <c r="E108" s="1"/>
      <c r="F108" s="42" t="s">
        <v>20</v>
      </c>
      <c r="G108" s="11">
        <v>44131</v>
      </c>
      <c r="H108" s="43">
        <v>74</v>
      </c>
      <c r="I108" s="43">
        <v>0</v>
      </c>
      <c r="J108" s="1"/>
      <c r="K108" s="23" t="s">
        <v>21</v>
      </c>
      <c r="L108" s="11">
        <v>44105</v>
      </c>
      <c r="M108" s="12">
        <v>15</v>
      </c>
      <c r="N108" s="12">
        <v>2</v>
      </c>
    </row>
    <row r="109" spans="1:14" x14ac:dyDescent="0.3">
      <c r="A109" s="10" t="s">
        <v>9</v>
      </c>
      <c r="B109" s="11">
        <v>44111</v>
      </c>
      <c r="C109" s="12">
        <v>54</v>
      </c>
      <c r="D109" s="12">
        <v>23</v>
      </c>
      <c r="E109" s="1"/>
      <c r="F109" s="142" t="s">
        <v>11</v>
      </c>
      <c r="G109" s="11">
        <v>44121</v>
      </c>
      <c r="H109" s="12">
        <v>1153</v>
      </c>
      <c r="I109" s="12">
        <v>9</v>
      </c>
      <c r="J109" s="1"/>
      <c r="K109" s="26"/>
      <c r="L109" s="11">
        <v>44111</v>
      </c>
      <c r="M109" s="12">
        <v>118</v>
      </c>
      <c r="N109" s="12">
        <v>85</v>
      </c>
    </row>
    <row r="110" spans="1:14" x14ac:dyDescent="0.3">
      <c r="A110" s="10" t="s">
        <v>8</v>
      </c>
      <c r="B110" s="11">
        <v>44118</v>
      </c>
      <c r="C110" s="12">
        <v>58</v>
      </c>
      <c r="D110" s="12">
        <v>9</v>
      </c>
      <c r="E110" s="1"/>
      <c r="F110" s="143"/>
      <c r="G110" s="11">
        <v>44125</v>
      </c>
      <c r="H110" s="12">
        <v>544</v>
      </c>
      <c r="I110" s="12">
        <v>15</v>
      </c>
      <c r="J110" s="1"/>
    </row>
    <row r="111" spans="1:14" x14ac:dyDescent="0.3">
      <c r="A111" s="10" t="s">
        <v>22</v>
      </c>
      <c r="B111" s="11">
        <v>44111</v>
      </c>
      <c r="C111" s="12">
        <v>343</v>
      </c>
      <c r="D111" s="12">
        <v>52</v>
      </c>
      <c r="E111" s="1"/>
      <c r="F111" s="10" t="s">
        <v>9</v>
      </c>
      <c r="G111" s="11">
        <v>44121</v>
      </c>
      <c r="H111" s="12">
        <v>85</v>
      </c>
      <c r="I111" s="12">
        <v>7</v>
      </c>
      <c r="J111" s="1"/>
      <c r="K111" s="1"/>
      <c r="L111" s="1"/>
      <c r="M111" s="1"/>
      <c r="N111" s="1"/>
    </row>
    <row r="112" spans="1:14" x14ac:dyDescent="0.3">
      <c r="E112" s="1"/>
      <c r="F112" s="142" t="s">
        <v>10</v>
      </c>
      <c r="G112" s="11">
        <v>44107</v>
      </c>
      <c r="H112" s="12">
        <v>586</v>
      </c>
      <c r="I112" s="12">
        <v>18</v>
      </c>
      <c r="J112" s="1"/>
      <c r="K112" s="1"/>
      <c r="L112" s="1"/>
      <c r="M112" s="1"/>
      <c r="N112" s="1"/>
    </row>
    <row r="113" spans="1:14" x14ac:dyDescent="0.3">
      <c r="E113" s="1"/>
      <c r="F113" s="143"/>
      <c r="G113" s="11">
        <v>44135</v>
      </c>
      <c r="H113" s="12">
        <v>1362</v>
      </c>
      <c r="I113" s="12">
        <v>63</v>
      </c>
      <c r="J113" s="1"/>
    </row>
    <row r="114" spans="1:14" x14ac:dyDescent="0.3">
      <c r="A114" s="185" t="s">
        <v>44</v>
      </c>
      <c r="B114" s="160"/>
      <c r="C114" s="169">
        <f>SUM(C108:C113)</f>
        <v>1581</v>
      </c>
      <c r="D114" s="169">
        <f>SUM(D108:D113)</f>
        <v>149</v>
      </c>
      <c r="E114" s="1"/>
      <c r="F114" s="171"/>
      <c r="G114" s="176"/>
      <c r="H114" s="177">
        <f>SUM(H108:H113)</f>
        <v>3804</v>
      </c>
      <c r="I114" s="177">
        <f>SUM(I108:I113)</f>
        <v>112</v>
      </c>
      <c r="J114" s="1"/>
      <c r="M114" s="169">
        <v>133</v>
      </c>
      <c r="N114" s="169">
        <v>87</v>
      </c>
    </row>
    <row r="116" spans="1:14" x14ac:dyDescent="0.3">
      <c r="A116" s="10" t="s">
        <v>11</v>
      </c>
      <c r="B116" s="11">
        <v>44147</v>
      </c>
      <c r="C116" s="12">
        <v>381</v>
      </c>
      <c r="D116" s="12">
        <v>30</v>
      </c>
      <c r="E116" s="1"/>
      <c r="F116" s="23" t="s">
        <v>7</v>
      </c>
      <c r="G116" s="11">
        <v>44155</v>
      </c>
      <c r="H116" s="12">
        <v>139</v>
      </c>
      <c r="I116" s="12">
        <v>5</v>
      </c>
      <c r="J116" s="1"/>
      <c r="K116" s="10" t="s">
        <v>21</v>
      </c>
      <c r="L116" s="11">
        <v>44152</v>
      </c>
      <c r="M116" s="12">
        <v>32</v>
      </c>
      <c r="N116" s="12">
        <v>22</v>
      </c>
    </row>
    <row r="117" spans="1:14" x14ac:dyDescent="0.3">
      <c r="A117" s="1"/>
      <c r="B117" s="1"/>
      <c r="C117" s="1"/>
      <c r="D117" s="1"/>
      <c r="E117" s="1"/>
      <c r="F117" s="25"/>
      <c r="G117" s="11">
        <v>44160</v>
      </c>
      <c r="H117" s="12">
        <v>247</v>
      </c>
      <c r="I117" s="12">
        <v>11</v>
      </c>
      <c r="J117" s="1"/>
      <c r="K117" s="1"/>
      <c r="L117" s="1"/>
      <c r="M117" s="1"/>
      <c r="N117" s="1"/>
    </row>
    <row r="118" spans="1:14" x14ac:dyDescent="0.3">
      <c r="A118" s="1"/>
      <c r="B118" s="1"/>
      <c r="C118" s="1"/>
      <c r="D118" s="1"/>
      <c r="E118" s="1"/>
      <c r="F118" s="23" t="s">
        <v>11</v>
      </c>
      <c r="G118" s="11">
        <v>44159</v>
      </c>
      <c r="H118" s="12">
        <v>1967</v>
      </c>
      <c r="I118" s="12">
        <v>42</v>
      </c>
      <c r="J118" s="1"/>
      <c r="K118" s="1"/>
      <c r="L118" s="1"/>
      <c r="M118" s="1"/>
      <c r="N118" s="1"/>
    </row>
    <row r="119" spans="1:14" x14ac:dyDescent="0.3">
      <c r="A119" s="1"/>
      <c r="B119" s="1"/>
      <c r="C119" s="1"/>
      <c r="D119" s="1"/>
      <c r="E119" s="1"/>
      <c r="F119" s="24"/>
      <c r="G119" s="11">
        <v>44159</v>
      </c>
      <c r="H119" s="12">
        <v>409</v>
      </c>
      <c r="I119" s="12">
        <v>8</v>
      </c>
      <c r="J119" s="1"/>
      <c r="K119" s="1"/>
      <c r="L119" s="1"/>
      <c r="M119" s="1"/>
      <c r="N119" s="1"/>
    </row>
    <row r="120" spans="1:14" x14ac:dyDescent="0.3">
      <c r="A120" s="1"/>
      <c r="B120" s="1"/>
      <c r="C120" s="1"/>
      <c r="D120" s="1"/>
      <c r="E120" s="1"/>
      <c r="F120" s="25"/>
      <c r="G120" s="11">
        <v>44165</v>
      </c>
      <c r="H120" s="12">
        <v>822</v>
      </c>
      <c r="I120" s="12">
        <v>18</v>
      </c>
      <c r="J120" s="1"/>
      <c r="K120" s="1"/>
      <c r="L120" s="1"/>
      <c r="M120" s="1"/>
      <c r="N120" s="1"/>
    </row>
    <row r="121" spans="1:14" x14ac:dyDescent="0.3">
      <c r="A121" s="1"/>
      <c r="B121" s="1"/>
      <c r="C121" s="1"/>
      <c r="D121" s="1"/>
      <c r="E121" s="1"/>
      <c r="F121" s="10" t="s">
        <v>10</v>
      </c>
      <c r="G121" s="11">
        <v>44149</v>
      </c>
      <c r="H121" s="12">
        <v>528</v>
      </c>
      <c r="I121" s="12">
        <v>9</v>
      </c>
      <c r="J121" s="1"/>
      <c r="K121" s="1"/>
      <c r="L121" s="1"/>
      <c r="M121" s="1"/>
      <c r="N121" s="1"/>
    </row>
    <row r="122" spans="1:14" x14ac:dyDescent="0.3">
      <c r="F122" s="10"/>
      <c r="G122" s="11">
        <v>44159</v>
      </c>
      <c r="H122" s="12">
        <v>372</v>
      </c>
      <c r="I122" s="12">
        <v>18</v>
      </c>
    </row>
    <row r="123" spans="1:14" x14ac:dyDescent="0.3">
      <c r="F123" s="10"/>
      <c r="G123" s="11">
        <v>44161</v>
      </c>
      <c r="H123" s="12">
        <v>286</v>
      </c>
      <c r="I123" s="12">
        <v>25</v>
      </c>
    </row>
    <row r="124" spans="1:14" x14ac:dyDescent="0.3">
      <c r="A124" s="160" t="s">
        <v>45</v>
      </c>
      <c r="B124" s="160"/>
      <c r="C124" s="169">
        <v>381</v>
      </c>
      <c r="D124" s="169">
        <v>30</v>
      </c>
      <c r="E124" s="160"/>
      <c r="F124" s="187"/>
      <c r="G124" s="181"/>
      <c r="H124" s="177">
        <f>SUM(H116:H123)</f>
        <v>4770</v>
      </c>
      <c r="I124" s="177">
        <f>SUM(I116:I123)</f>
        <v>136</v>
      </c>
      <c r="J124" s="160"/>
      <c r="K124" s="160"/>
      <c r="L124" s="160"/>
      <c r="M124" s="169">
        <v>32</v>
      </c>
      <c r="N124" s="169">
        <v>22</v>
      </c>
    </row>
    <row r="126" spans="1:14" x14ac:dyDescent="0.3">
      <c r="A126" s="23" t="s">
        <v>11</v>
      </c>
      <c r="B126" s="11">
        <v>44169</v>
      </c>
      <c r="C126" s="12">
        <v>798</v>
      </c>
      <c r="D126" s="12">
        <v>46</v>
      </c>
    </row>
    <row r="127" spans="1:14" x14ac:dyDescent="0.3">
      <c r="A127" s="25"/>
      <c r="B127" s="11">
        <v>44177</v>
      </c>
      <c r="C127" s="12">
        <v>460</v>
      </c>
      <c r="D127" s="12">
        <v>28</v>
      </c>
    </row>
    <row r="128" spans="1:14" x14ac:dyDescent="0.3">
      <c r="A128" s="10" t="s">
        <v>8</v>
      </c>
      <c r="B128" s="11">
        <v>44172</v>
      </c>
      <c r="C128" s="12">
        <v>77</v>
      </c>
      <c r="D128" s="12">
        <v>2</v>
      </c>
    </row>
    <row r="129" spans="1:14" x14ac:dyDescent="0.3">
      <c r="A129" s="185" t="s">
        <v>46</v>
      </c>
      <c r="B129" s="160"/>
      <c r="C129" s="169">
        <f>SUM(C126:C128)</f>
        <v>1335</v>
      </c>
      <c r="D129" s="169">
        <f>SUM(D126:D128)</f>
        <v>76</v>
      </c>
    </row>
    <row r="130" spans="1:14" x14ac:dyDescent="0.3">
      <c r="A130" s="189" t="s">
        <v>47</v>
      </c>
      <c r="B130" s="190"/>
      <c r="C130" s="191">
        <f>C129+C124+C114+C106+C98+C86+C73+C65+C60+C40+C33+C19</f>
        <v>18642</v>
      </c>
      <c r="D130" s="191">
        <f>D129+D124+D114+D106+D98+D86+D73+D65+D60+D40+D33+D19</f>
        <v>1605</v>
      </c>
      <c r="E130" s="1"/>
      <c r="F130" s="1"/>
      <c r="G130" s="1"/>
      <c r="H130" s="192">
        <f>H124+H114+H106+H98+H86+H73+H40+H33+H19</f>
        <v>37642</v>
      </c>
      <c r="I130" s="192">
        <f>I124+I114+I106+I98+I86+I73+I40+I33+I19</f>
        <v>1076</v>
      </c>
      <c r="J130" s="1"/>
      <c r="K130" s="1"/>
      <c r="L130" s="1"/>
      <c r="M130" s="191">
        <f>M124+M114+M106</f>
        <v>430</v>
      </c>
      <c r="N130" s="191">
        <f>N124+N114+N106</f>
        <v>195</v>
      </c>
    </row>
    <row r="131" spans="1:14" ht="15" thickBot="1" x14ac:dyDescent="0.35">
      <c r="A131" s="18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" thickBot="1" x14ac:dyDescent="0.35">
      <c r="A132" s="2">
        <v>2021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" thickBo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" thickBot="1" x14ac:dyDescent="0.35">
      <c r="A134" s="3" t="s">
        <v>0</v>
      </c>
      <c r="B134" s="1"/>
      <c r="C134" s="1"/>
      <c r="D134" s="1"/>
      <c r="E134" s="1"/>
      <c r="F134" s="3" t="s">
        <v>1</v>
      </c>
      <c r="G134" s="1"/>
      <c r="H134" s="1"/>
      <c r="I134" s="1"/>
      <c r="J134" s="1"/>
      <c r="K134" s="3" t="s">
        <v>2</v>
      </c>
      <c r="L134" s="1"/>
      <c r="M134" s="1"/>
      <c r="N134" s="1"/>
    </row>
    <row r="135" spans="1:1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28.8" x14ac:dyDescent="0.3">
      <c r="A136" s="1"/>
      <c r="B136" s="4" t="s">
        <v>3</v>
      </c>
      <c r="C136" s="5" t="s">
        <v>4</v>
      </c>
      <c r="D136" s="5" t="s">
        <v>5</v>
      </c>
      <c r="E136" s="1"/>
      <c r="F136" s="1"/>
      <c r="G136" s="4" t="s">
        <v>3</v>
      </c>
      <c r="H136" s="5" t="s">
        <v>4</v>
      </c>
      <c r="I136" s="5" t="s">
        <v>5</v>
      </c>
      <c r="J136" s="1"/>
      <c r="K136" s="1"/>
      <c r="L136" s="4" t="s">
        <v>3</v>
      </c>
      <c r="M136" s="5" t="s">
        <v>4</v>
      </c>
      <c r="N136" s="5" t="s">
        <v>5</v>
      </c>
    </row>
    <row r="137" spans="1:14" x14ac:dyDescent="0.3">
      <c r="A137" s="9" t="s">
        <v>11</v>
      </c>
      <c r="B137" s="7">
        <v>44219</v>
      </c>
      <c r="C137" s="8">
        <v>518</v>
      </c>
      <c r="D137" s="8">
        <v>48</v>
      </c>
      <c r="E137" s="1"/>
      <c r="F137" s="144" t="s">
        <v>7</v>
      </c>
      <c r="G137" s="7">
        <v>44209</v>
      </c>
      <c r="H137" s="8">
        <v>722</v>
      </c>
      <c r="I137" s="8">
        <v>27</v>
      </c>
      <c r="J137" s="1"/>
      <c r="K137" s="1"/>
      <c r="L137" s="1"/>
      <c r="M137" s="1"/>
      <c r="N137" s="1"/>
    </row>
    <row r="138" spans="1:14" x14ac:dyDescent="0.3">
      <c r="E138" s="1"/>
      <c r="F138" s="145"/>
      <c r="G138" s="7">
        <v>44216</v>
      </c>
      <c r="H138" s="8">
        <v>377</v>
      </c>
      <c r="I138" s="8">
        <v>38</v>
      </c>
      <c r="J138" s="1"/>
      <c r="K138" s="1"/>
      <c r="L138" s="1"/>
      <c r="M138" s="1"/>
      <c r="N138" s="1"/>
    </row>
    <row r="139" spans="1:14" x14ac:dyDescent="0.3">
      <c r="E139" s="1"/>
      <c r="F139" s="9" t="s">
        <v>11</v>
      </c>
      <c r="G139" s="7">
        <v>44205</v>
      </c>
      <c r="H139" s="44">
        <v>1108</v>
      </c>
      <c r="I139" s="8">
        <v>21</v>
      </c>
      <c r="J139" s="1"/>
      <c r="K139" s="1"/>
      <c r="L139" s="1"/>
      <c r="M139" s="1"/>
      <c r="N139" s="1"/>
    </row>
    <row r="140" spans="1:14" x14ac:dyDescent="0.3">
      <c r="E140" s="1"/>
      <c r="F140" s="144"/>
      <c r="G140" s="7">
        <v>44214</v>
      </c>
      <c r="H140" s="44">
        <v>1072</v>
      </c>
      <c r="I140" s="8">
        <v>20</v>
      </c>
      <c r="J140" s="1"/>
    </row>
    <row r="141" spans="1:14" x14ac:dyDescent="0.3">
      <c r="E141" s="1"/>
      <c r="F141" s="146"/>
      <c r="G141" s="7">
        <v>44216</v>
      </c>
      <c r="H141" s="8">
        <v>291</v>
      </c>
      <c r="I141" s="8">
        <v>8</v>
      </c>
      <c r="J141" s="1"/>
    </row>
    <row r="142" spans="1:14" x14ac:dyDescent="0.3">
      <c r="E142" s="1"/>
      <c r="F142" s="45"/>
      <c r="G142" s="7">
        <v>44226</v>
      </c>
      <c r="H142" s="8">
        <v>863</v>
      </c>
      <c r="I142" s="8">
        <v>36</v>
      </c>
      <c r="J142" s="1"/>
    </row>
    <row r="143" spans="1:14" x14ac:dyDescent="0.3">
      <c r="F143" s="46" t="s">
        <v>9</v>
      </c>
      <c r="G143" s="7">
        <v>44223</v>
      </c>
      <c r="H143" s="8">
        <v>248</v>
      </c>
      <c r="I143" s="8">
        <v>44</v>
      </c>
    </row>
    <row r="144" spans="1:14" x14ac:dyDescent="0.3">
      <c r="F144" s="47" t="s">
        <v>10</v>
      </c>
      <c r="G144" s="14">
        <v>44204</v>
      </c>
      <c r="H144" s="8">
        <v>478</v>
      </c>
      <c r="I144" s="8">
        <v>44</v>
      </c>
    </row>
    <row r="145" spans="1:9" x14ac:dyDescent="0.3">
      <c r="F145" s="15"/>
      <c r="G145" s="14">
        <v>44208</v>
      </c>
      <c r="H145" s="8">
        <v>605</v>
      </c>
      <c r="I145" s="8">
        <v>14</v>
      </c>
    </row>
    <row r="146" spans="1:9" x14ac:dyDescent="0.3">
      <c r="F146" s="13"/>
      <c r="G146" s="14">
        <v>44211</v>
      </c>
      <c r="H146" s="8">
        <v>596</v>
      </c>
      <c r="I146" s="8">
        <v>30</v>
      </c>
    </row>
    <row r="147" spans="1:9" x14ac:dyDescent="0.3">
      <c r="A147" s="160" t="s">
        <v>35</v>
      </c>
      <c r="B147" s="160"/>
      <c r="C147" s="169">
        <v>518</v>
      </c>
      <c r="D147" s="169">
        <v>48</v>
      </c>
      <c r="F147" s="157"/>
      <c r="G147" s="158"/>
      <c r="H147" s="164">
        <f>SUM(H137:H146)</f>
        <v>6360</v>
      </c>
      <c r="I147" s="163">
        <f>SUM(I137:I146)</f>
        <v>282</v>
      </c>
    </row>
    <row r="148" spans="1:9" x14ac:dyDescent="0.3">
      <c r="H148" s="48"/>
      <c r="I148" s="48"/>
    </row>
    <row r="149" spans="1:9" x14ac:dyDescent="0.3">
      <c r="A149" s="49" t="s">
        <v>11</v>
      </c>
      <c r="B149" s="50">
        <v>44230</v>
      </c>
      <c r="C149" s="51">
        <v>1179</v>
      </c>
      <c r="D149" s="52">
        <v>44</v>
      </c>
      <c r="E149" s="1"/>
      <c r="F149" s="53" t="s">
        <v>7</v>
      </c>
      <c r="G149" s="50">
        <v>44244</v>
      </c>
      <c r="H149" s="51">
        <v>509</v>
      </c>
      <c r="I149" s="51">
        <v>76</v>
      </c>
    </row>
    <row r="150" spans="1:9" x14ac:dyDescent="0.3">
      <c r="E150" s="1"/>
      <c r="F150" s="54"/>
      <c r="G150" s="50">
        <v>44254</v>
      </c>
      <c r="H150" s="51">
        <v>534</v>
      </c>
      <c r="I150" s="51">
        <v>19</v>
      </c>
    </row>
    <row r="151" spans="1:9" x14ac:dyDescent="0.3">
      <c r="E151" s="1"/>
      <c r="F151" s="53" t="s">
        <v>11</v>
      </c>
      <c r="G151" s="50">
        <v>44229</v>
      </c>
      <c r="H151" s="51">
        <v>446</v>
      </c>
      <c r="I151" s="51">
        <v>6</v>
      </c>
    </row>
    <row r="152" spans="1:9" x14ac:dyDescent="0.3">
      <c r="A152" s="1"/>
      <c r="B152" s="1"/>
      <c r="C152" s="1"/>
      <c r="D152" s="1"/>
      <c r="E152" s="1"/>
      <c r="F152" s="55"/>
      <c r="G152" s="50">
        <v>44253</v>
      </c>
      <c r="H152" s="51">
        <v>763</v>
      </c>
      <c r="I152" s="51">
        <v>13</v>
      </c>
    </row>
    <row r="153" spans="1:9" x14ac:dyDescent="0.3">
      <c r="A153" s="1"/>
      <c r="B153" s="1"/>
      <c r="C153" s="1"/>
      <c r="D153" s="1"/>
      <c r="E153" s="1"/>
      <c r="F153" s="51" t="s">
        <v>9</v>
      </c>
      <c r="G153" s="50">
        <v>44233</v>
      </c>
      <c r="H153" s="51">
        <v>186</v>
      </c>
      <c r="I153" s="51">
        <v>17</v>
      </c>
    </row>
    <row r="154" spans="1:9" x14ac:dyDescent="0.3">
      <c r="A154" s="1"/>
      <c r="B154" s="1"/>
      <c r="C154" s="1"/>
      <c r="D154" s="1"/>
      <c r="E154" s="1"/>
      <c r="F154" s="53" t="s">
        <v>10</v>
      </c>
      <c r="G154" s="50">
        <v>44228</v>
      </c>
      <c r="H154" s="51">
        <v>521</v>
      </c>
      <c r="I154" s="51">
        <v>20</v>
      </c>
    </row>
    <row r="155" spans="1:9" x14ac:dyDescent="0.3">
      <c r="A155" s="1"/>
      <c r="B155" s="1"/>
      <c r="C155" s="1"/>
      <c r="D155" s="1"/>
      <c r="E155" s="1"/>
      <c r="F155" s="54"/>
      <c r="G155" s="50">
        <v>44236</v>
      </c>
      <c r="H155" s="51">
        <v>521</v>
      </c>
      <c r="I155" s="51">
        <v>17</v>
      </c>
    </row>
    <row r="156" spans="1:9" x14ac:dyDescent="0.3">
      <c r="A156" s="1"/>
      <c r="B156" s="1"/>
      <c r="C156" s="1"/>
      <c r="D156" s="1"/>
      <c r="E156" s="1"/>
      <c r="F156" s="54"/>
      <c r="G156" s="50">
        <v>44237</v>
      </c>
      <c r="H156" s="51">
        <v>391</v>
      </c>
      <c r="I156" s="51">
        <v>18</v>
      </c>
    </row>
    <row r="157" spans="1:9" x14ac:dyDescent="0.3">
      <c r="A157" s="1"/>
      <c r="B157" s="1"/>
      <c r="C157" s="1"/>
      <c r="D157" s="1"/>
      <c r="E157" s="1"/>
      <c r="F157" s="55"/>
      <c r="G157" s="50">
        <v>44242</v>
      </c>
      <c r="H157" s="51">
        <v>318</v>
      </c>
      <c r="I157" s="51">
        <v>25</v>
      </c>
    </row>
    <row r="158" spans="1:9" x14ac:dyDescent="0.3">
      <c r="A158" s="188" t="s">
        <v>36</v>
      </c>
      <c r="B158" s="188"/>
      <c r="C158" s="136">
        <v>1179</v>
      </c>
      <c r="D158" s="136">
        <v>44</v>
      </c>
      <c r="E158" s="1"/>
      <c r="F158" s="179"/>
      <c r="G158" s="193"/>
      <c r="H158" s="180">
        <f>SUM(H149:H157)</f>
        <v>4189</v>
      </c>
      <c r="I158" s="180">
        <f>SUM(I149:I157)</f>
        <v>211</v>
      </c>
    </row>
    <row r="160" spans="1:9" x14ac:dyDescent="0.3">
      <c r="A160" s="6" t="s">
        <v>11</v>
      </c>
      <c r="B160" s="7">
        <v>44271</v>
      </c>
      <c r="C160" s="16">
        <v>356</v>
      </c>
      <c r="D160" s="16">
        <v>22</v>
      </c>
      <c r="E160" s="1"/>
      <c r="F160" s="6" t="s">
        <v>7</v>
      </c>
      <c r="G160" s="7">
        <v>44259</v>
      </c>
      <c r="H160" s="16">
        <v>257</v>
      </c>
      <c r="I160" s="16">
        <v>5</v>
      </c>
    </row>
    <row r="161" spans="1:9" x14ac:dyDescent="0.3">
      <c r="A161" s="56" t="s">
        <v>23</v>
      </c>
      <c r="B161" s="7">
        <v>44256</v>
      </c>
      <c r="C161" s="16">
        <v>124</v>
      </c>
      <c r="D161" s="16">
        <v>26</v>
      </c>
      <c r="E161" s="1"/>
      <c r="F161" s="57"/>
      <c r="G161" s="7">
        <v>44280</v>
      </c>
      <c r="H161" s="16">
        <v>382</v>
      </c>
      <c r="I161" s="16">
        <v>13</v>
      </c>
    </row>
    <row r="162" spans="1:9" x14ac:dyDescent="0.3">
      <c r="A162" s="56" t="s">
        <v>23</v>
      </c>
      <c r="B162" s="7">
        <v>44284</v>
      </c>
      <c r="C162" s="16">
        <v>428</v>
      </c>
      <c r="D162" s="16">
        <v>44</v>
      </c>
      <c r="E162" s="1"/>
      <c r="F162" s="58" t="s">
        <v>11</v>
      </c>
      <c r="G162" s="7">
        <v>44267</v>
      </c>
      <c r="H162" s="16">
        <v>404</v>
      </c>
      <c r="I162" s="16">
        <v>7</v>
      </c>
    </row>
    <row r="163" spans="1:9" x14ac:dyDescent="0.3">
      <c r="F163" s="57"/>
      <c r="G163" s="7">
        <v>44268</v>
      </c>
      <c r="H163" s="16">
        <v>595</v>
      </c>
      <c r="I163" s="16">
        <v>20</v>
      </c>
    </row>
    <row r="164" spans="1:9" x14ac:dyDescent="0.3">
      <c r="F164" s="59"/>
      <c r="G164" s="7">
        <v>44285</v>
      </c>
      <c r="H164" s="16">
        <v>899</v>
      </c>
      <c r="I164" s="16">
        <v>10</v>
      </c>
    </row>
    <row r="165" spans="1:9" x14ac:dyDescent="0.3">
      <c r="F165" s="56" t="s">
        <v>9</v>
      </c>
      <c r="G165" s="7">
        <v>44264</v>
      </c>
      <c r="H165" s="16">
        <v>171</v>
      </c>
      <c r="I165" s="16">
        <v>18</v>
      </c>
    </row>
    <row r="166" spans="1:9" x14ac:dyDescent="0.3">
      <c r="F166" s="58" t="s">
        <v>10</v>
      </c>
      <c r="G166" s="60">
        <v>44265</v>
      </c>
      <c r="H166" s="61">
        <v>398</v>
      </c>
      <c r="I166" s="61">
        <v>13</v>
      </c>
    </row>
    <row r="167" spans="1:9" x14ac:dyDescent="0.3">
      <c r="F167" s="62"/>
      <c r="G167" s="60">
        <v>44272</v>
      </c>
      <c r="H167" s="61">
        <v>282</v>
      </c>
      <c r="I167" s="61">
        <v>5</v>
      </c>
    </row>
    <row r="168" spans="1:9" x14ac:dyDescent="0.3">
      <c r="F168" s="62"/>
      <c r="G168" s="60">
        <v>44277</v>
      </c>
      <c r="H168" s="61">
        <v>905</v>
      </c>
      <c r="I168" s="61">
        <v>31</v>
      </c>
    </row>
    <row r="169" spans="1:9" x14ac:dyDescent="0.3">
      <c r="F169" s="62"/>
      <c r="G169" s="60">
        <v>44278</v>
      </c>
      <c r="H169" s="61">
        <v>1613</v>
      </c>
      <c r="I169" s="61">
        <v>60</v>
      </c>
    </row>
    <row r="170" spans="1:9" x14ac:dyDescent="0.3">
      <c r="F170" s="63"/>
      <c r="G170" s="60">
        <v>44283</v>
      </c>
      <c r="H170" s="61">
        <v>364</v>
      </c>
      <c r="I170" s="61">
        <v>14</v>
      </c>
    </row>
    <row r="171" spans="1:9" x14ac:dyDescent="0.3">
      <c r="A171" s="160" t="s">
        <v>37</v>
      </c>
      <c r="B171" s="160"/>
      <c r="C171" s="169">
        <v>908</v>
      </c>
      <c r="D171" s="169">
        <v>92</v>
      </c>
      <c r="F171" s="194"/>
      <c r="G171" s="195"/>
      <c r="H171" s="196">
        <f>SUM(H160:H170)</f>
        <v>6270</v>
      </c>
      <c r="I171" s="196">
        <f>SUM(I160:I170)</f>
        <v>196</v>
      </c>
    </row>
    <row r="173" spans="1:9" x14ac:dyDescent="0.3">
      <c r="A173" s="64" t="s">
        <v>24</v>
      </c>
      <c r="B173" s="7">
        <v>44307</v>
      </c>
      <c r="C173" s="16">
        <v>342</v>
      </c>
      <c r="D173" s="16">
        <v>59</v>
      </c>
      <c r="E173" s="1"/>
      <c r="F173" s="65" t="s">
        <v>7</v>
      </c>
      <c r="G173" s="7">
        <v>44294</v>
      </c>
      <c r="H173" s="16">
        <v>288</v>
      </c>
      <c r="I173" s="16">
        <v>14</v>
      </c>
    </row>
    <row r="174" spans="1:9" x14ac:dyDescent="0.3">
      <c r="A174" s="66" t="s">
        <v>11</v>
      </c>
      <c r="B174" s="7">
        <v>44305</v>
      </c>
      <c r="C174" s="16">
        <v>831</v>
      </c>
      <c r="D174" s="16">
        <v>19</v>
      </c>
      <c r="E174" s="1"/>
      <c r="F174" s="67"/>
      <c r="G174" s="7">
        <v>44310</v>
      </c>
      <c r="H174" s="16">
        <v>843</v>
      </c>
      <c r="I174" s="16">
        <v>12</v>
      </c>
    </row>
    <row r="175" spans="1:9" x14ac:dyDescent="0.3">
      <c r="A175" s="66" t="s">
        <v>8</v>
      </c>
      <c r="B175" s="7">
        <v>44316</v>
      </c>
      <c r="C175" s="16">
        <v>277</v>
      </c>
      <c r="D175" s="16">
        <v>11</v>
      </c>
      <c r="E175" s="1"/>
      <c r="F175" s="68" t="s">
        <v>11</v>
      </c>
      <c r="G175" s="7">
        <v>44300</v>
      </c>
      <c r="H175" s="16">
        <v>705</v>
      </c>
      <c r="I175" s="16">
        <v>18</v>
      </c>
    </row>
    <row r="176" spans="1:9" x14ac:dyDescent="0.3">
      <c r="A176" s="66" t="s">
        <v>16</v>
      </c>
      <c r="B176" s="7">
        <v>44307</v>
      </c>
      <c r="C176" s="16">
        <v>147</v>
      </c>
      <c r="D176" s="16">
        <v>3</v>
      </c>
      <c r="E176" s="1"/>
      <c r="F176" s="68" t="s">
        <v>9</v>
      </c>
      <c r="G176" s="7">
        <v>44295</v>
      </c>
      <c r="H176" s="16">
        <v>134</v>
      </c>
      <c r="I176" s="16">
        <v>21</v>
      </c>
    </row>
    <row r="177" spans="1:9" x14ac:dyDescent="0.3">
      <c r="C177" s="169"/>
      <c r="D177" s="169"/>
      <c r="F177" s="64" t="s">
        <v>8</v>
      </c>
      <c r="G177" s="7">
        <v>44301</v>
      </c>
      <c r="H177" s="16">
        <v>224</v>
      </c>
      <c r="I177" s="16">
        <v>2</v>
      </c>
    </row>
    <row r="178" spans="1:9" x14ac:dyDescent="0.3">
      <c r="F178" s="69" t="s">
        <v>23</v>
      </c>
      <c r="G178" s="7">
        <v>44305</v>
      </c>
      <c r="H178" s="16">
        <v>245</v>
      </c>
      <c r="I178" s="16">
        <v>10</v>
      </c>
    </row>
    <row r="179" spans="1:9" x14ac:dyDescent="0.3">
      <c r="F179" s="70"/>
      <c r="G179" s="7">
        <v>44307</v>
      </c>
      <c r="H179" s="16">
        <v>260</v>
      </c>
      <c r="I179" s="16">
        <v>3</v>
      </c>
    </row>
    <row r="180" spans="1:9" x14ac:dyDescent="0.3">
      <c r="F180" s="69" t="s">
        <v>10</v>
      </c>
      <c r="G180" s="7">
        <v>44298</v>
      </c>
      <c r="H180" s="16">
        <v>660</v>
      </c>
      <c r="I180" s="16">
        <v>15</v>
      </c>
    </row>
    <row r="181" spans="1:9" x14ac:dyDescent="0.3">
      <c r="F181" s="70"/>
      <c r="G181" s="7">
        <v>44306</v>
      </c>
      <c r="H181" s="16">
        <v>1442</v>
      </c>
      <c r="I181" s="16">
        <v>26</v>
      </c>
    </row>
    <row r="182" spans="1:9" x14ac:dyDescent="0.3">
      <c r="A182" t="s">
        <v>38</v>
      </c>
      <c r="C182" s="169">
        <v>1597</v>
      </c>
      <c r="D182" s="169">
        <v>92</v>
      </c>
      <c r="F182" s="197"/>
      <c r="G182" s="165"/>
      <c r="H182" s="167">
        <f>SUM(H173:H181)</f>
        <v>4801</v>
      </c>
      <c r="I182" s="167">
        <f>SUM(I173:I181)</f>
        <v>121</v>
      </c>
    </row>
    <row r="184" spans="1:9" x14ac:dyDescent="0.3">
      <c r="A184" s="6" t="s">
        <v>11</v>
      </c>
      <c r="B184" s="7">
        <v>44317</v>
      </c>
      <c r="C184" s="16">
        <v>765</v>
      </c>
      <c r="D184" s="16">
        <v>24</v>
      </c>
      <c r="E184" s="1"/>
      <c r="F184" s="23" t="s">
        <v>7</v>
      </c>
      <c r="G184" s="11">
        <v>44319</v>
      </c>
      <c r="H184" s="12">
        <v>646</v>
      </c>
      <c r="I184" s="12">
        <v>43</v>
      </c>
    </row>
    <row r="185" spans="1:9" x14ac:dyDescent="0.3">
      <c r="A185" s="15"/>
      <c r="B185" s="7">
        <v>44322</v>
      </c>
      <c r="C185" s="17">
        <v>372</v>
      </c>
      <c r="D185" s="17">
        <v>14</v>
      </c>
      <c r="E185" s="1"/>
      <c r="F185" s="24"/>
      <c r="G185" s="11">
        <v>44335</v>
      </c>
      <c r="H185" s="12">
        <v>336</v>
      </c>
      <c r="I185" s="12">
        <v>11</v>
      </c>
    </row>
    <row r="186" spans="1:9" x14ac:dyDescent="0.3">
      <c r="A186" s="71" t="s">
        <v>9</v>
      </c>
      <c r="B186" s="7">
        <v>44336</v>
      </c>
      <c r="C186" s="17">
        <v>325</v>
      </c>
      <c r="D186" s="17">
        <v>12</v>
      </c>
      <c r="E186" s="1"/>
      <c r="F186" s="24"/>
      <c r="G186" s="11">
        <v>44342</v>
      </c>
      <c r="H186" s="12">
        <v>46</v>
      </c>
      <c r="I186" s="12">
        <v>0</v>
      </c>
    </row>
    <row r="187" spans="1:9" x14ac:dyDescent="0.3">
      <c r="A187" s="13"/>
      <c r="B187" s="7">
        <v>44341</v>
      </c>
      <c r="C187" s="17">
        <v>709</v>
      </c>
      <c r="D187" s="17">
        <v>12</v>
      </c>
      <c r="F187" s="25"/>
      <c r="G187" s="11">
        <v>44345</v>
      </c>
      <c r="H187" s="12">
        <v>635</v>
      </c>
      <c r="I187" s="12">
        <v>13</v>
      </c>
    </row>
    <row r="188" spans="1:9" x14ac:dyDescent="0.3">
      <c r="A188" s="62" t="s">
        <v>23</v>
      </c>
      <c r="B188" s="7">
        <v>44326</v>
      </c>
      <c r="C188" s="17">
        <v>22</v>
      </c>
      <c r="D188" s="17">
        <v>9</v>
      </c>
      <c r="F188" s="72" t="s">
        <v>10</v>
      </c>
      <c r="G188" s="11">
        <v>44321</v>
      </c>
      <c r="H188" s="12">
        <v>194</v>
      </c>
      <c r="I188" s="12">
        <v>3</v>
      </c>
    </row>
    <row r="189" spans="1:9" x14ac:dyDescent="0.3">
      <c r="A189" s="13"/>
      <c r="B189" s="7">
        <v>44338</v>
      </c>
      <c r="C189" s="17">
        <v>287</v>
      </c>
      <c r="D189" s="17">
        <v>46</v>
      </c>
      <c r="F189" s="24"/>
      <c r="G189" s="11">
        <v>44324</v>
      </c>
      <c r="H189" s="12">
        <v>1384</v>
      </c>
      <c r="I189" s="12">
        <v>18</v>
      </c>
    </row>
    <row r="190" spans="1:9" x14ac:dyDescent="0.3">
      <c r="F190" s="25"/>
      <c r="G190" s="11">
        <v>44338</v>
      </c>
      <c r="H190" s="12">
        <v>145</v>
      </c>
      <c r="I190" s="12">
        <v>6</v>
      </c>
    </row>
    <row r="191" spans="1:9" x14ac:dyDescent="0.3">
      <c r="A191" s="160" t="s">
        <v>39</v>
      </c>
      <c r="C191" s="169">
        <f>SUM(C184:C190)</f>
        <v>2480</v>
      </c>
      <c r="D191" s="169">
        <f>SUM(D184:D190)</f>
        <v>117</v>
      </c>
      <c r="F191" s="186"/>
      <c r="G191" s="176"/>
      <c r="H191" s="177">
        <f>SUM(H184:H190)</f>
        <v>3386</v>
      </c>
      <c r="I191" s="177">
        <f>SUM(I184:I190)</f>
        <v>94</v>
      </c>
    </row>
    <row r="193" spans="1:9" x14ac:dyDescent="0.3">
      <c r="A193" s="73" t="s">
        <v>11</v>
      </c>
      <c r="B193" s="74">
        <v>44362</v>
      </c>
      <c r="C193" s="75">
        <v>557</v>
      </c>
      <c r="D193" s="75">
        <v>23</v>
      </c>
      <c r="E193" s="20"/>
      <c r="F193" s="76" t="s">
        <v>7</v>
      </c>
      <c r="G193" s="18">
        <v>44357</v>
      </c>
      <c r="H193" s="19">
        <v>626</v>
      </c>
      <c r="I193" s="19">
        <v>15</v>
      </c>
    </row>
    <row r="194" spans="1:9" x14ac:dyDescent="0.3">
      <c r="A194" s="21"/>
      <c r="B194" s="77">
        <v>44373</v>
      </c>
      <c r="C194" s="78">
        <v>1109</v>
      </c>
      <c r="D194" s="78">
        <v>29</v>
      </c>
      <c r="E194" s="20"/>
      <c r="F194" s="79"/>
      <c r="G194" s="18">
        <v>44376</v>
      </c>
      <c r="H194" s="19">
        <v>353</v>
      </c>
      <c r="I194" s="19">
        <v>11</v>
      </c>
    </row>
    <row r="195" spans="1:9" x14ac:dyDescent="0.3">
      <c r="A195" s="80" t="s">
        <v>9</v>
      </c>
      <c r="B195" s="81">
        <v>44366</v>
      </c>
      <c r="C195" s="82">
        <v>179</v>
      </c>
      <c r="D195" s="82">
        <v>9</v>
      </c>
      <c r="E195" s="20"/>
      <c r="F195" s="76" t="s">
        <v>11</v>
      </c>
      <c r="G195" s="18">
        <v>44348</v>
      </c>
      <c r="H195" s="19">
        <v>620</v>
      </c>
      <c r="I195" s="19">
        <v>7</v>
      </c>
    </row>
    <row r="196" spans="1:9" x14ac:dyDescent="0.3">
      <c r="A196" s="80" t="s">
        <v>8</v>
      </c>
      <c r="B196" s="81">
        <v>44369</v>
      </c>
      <c r="C196" s="82">
        <v>93</v>
      </c>
      <c r="D196" s="82">
        <v>3</v>
      </c>
      <c r="E196" s="20"/>
      <c r="F196" s="83"/>
      <c r="G196" s="18">
        <v>44351</v>
      </c>
      <c r="H196" s="19">
        <v>702</v>
      </c>
      <c r="I196" s="19">
        <v>10</v>
      </c>
    </row>
    <row r="197" spans="1:9" x14ac:dyDescent="0.3">
      <c r="A197" s="80" t="s">
        <v>22</v>
      </c>
      <c r="B197" s="81">
        <v>44359</v>
      </c>
      <c r="C197" s="82">
        <v>450</v>
      </c>
      <c r="D197" s="82">
        <v>55</v>
      </c>
      <c r="E197" s="20"/>
      <c r="F197" s="84"/>
      <c r="G197" s="18">
        <v>44361</v>
      </c>
      <c r="H197" s="19">
        <v>606</v>
      </c>
      <c r="I197" s="19">
        <v>12</v>
      </c>
    </row>
    <row r="198" spans="1:9" x14ac:dyDescent="0.3">
      <c r="A198" s="20"/>
      <c r="B198" s="20"/>
      <c r="C198" s="20"/>
      <c r="D198" s="20"/>
      <c r="E198" s="20"/>
      <c r="F198" s="85" t="s">
        <v>9</v>
      </c>
      <c r="G198" s="18">
        <v>44355</v>
      </c>
      <c r="H198" s="19">
        <v>33</v>
      </c>
      <c r="I198" s="19">
        <v>0</v>
      </c>
    </row>
    <row r="199" spans="1:9" x14ac:dyDescent="0.3">
      <c r="F199" s="86" t="s">
        <v>10</v>
      </c>
      <c r="G199" s="18">
        <v>44356</v>
      </c>
      <c r="H199" s="19">
        <v>427</v>
      </c>
      <c r="I199" s="19">
        <v>50</v>
      </c>
    </row>
    <row r="200" spans="1:9" x14ac:dyDescent="0.3">
      <c r="F200" s="87"/>
      <c r="G200" s="18">
        <v>44363</v>
      </c>
      <c r="H200" s="19">
        <v>603</v>
      </c>
      <c r="I200" s="19">
        <v>20</v>
      </c>
    </row>
    <row r="201" spans="1:9" x14ac:dyDescent="0.3">
      <c r="F201" s="87"/>
      <c r="G201" s="18">
        <v>44365</v>
      </c>
      <c r="H201" s="19">
        <v>589</v>
      </c>
      <c r="I201" s="19">
        <v>19</v>
      </c>
    </row>
    <row r="202" spans="1:9" x14ac:dyDescent="0.3">
      <c r="F202" s="87"/>
      <c r="G202" s="18">
        <v>44370</v>
      </c>
      <c r="H202" s="19">
        <v>324</v>
      </c>
      <c r="I202" s="19">
        <v>4</v>
      </c>
    </row>
    <row r="203" spans="1:9" x14ac:dyDescent="0.3">
      <c r="F203" s="88"/>
      <c r="G203" s="18">
        <v>44371</v>
      </c>
      <c r="H203" s="19">
        <v>1080</v>
      </c>
      <c r="I203" s="19">
        <v>6</v>
      </c>
    </row>
    <row r="204" spans="1:9" x14ac:dyDescent="0.3">
      <c r="A204" s="160" t="s">
        <v>40</v>
      </c>
      <c r="C204" s="169">
        <f>SUM(C193:C203)</f>
        <v>2388</v>
      </c>
      <c r="D204" s="169">
        <f>SUM(D193:D203)</f>
        <v>119</v>
      </c>
      <c r="F204" s="198"/>
      <c r="G204" s="172"/>
      <c r="H204" s="173">
        <f>SUM(H193:H203)</f>
        <v>5963</v>
      </c>
      <c r="I204" s="173">
        <f>SUM(I193:I203)</f>
        <v>154</v>
      </c>
    </row>
    <row r="206" spans="1:9" x14ac:dyDescent="0.3">
      <c r="A206" s="72" t="s">
        <v>24</v>
      </c>
      <c r="B206" s="11">
        <v>44384</v>
      </c>
      <c r="C206" s="12">
        <v>244</v>
      </c>
      <c r="D206" s="12">
        <v>24</v>
      </c>
      <c r="E206" s="1"/>
      <c r="F206" s="72" t="s">
        <v>11</v>
      </c>
      <c r="G206" s="11">
        <v>44397</v>
      </c>
      <c r="H206" s="12">
        <v>1212</v>
      </c>
      <c r="I206" s="12">
        <v>41</v>
      </c>
    </row>
    <row r="207" spans="1:9" x14ac:dyDescent="0.3">
      <c r="A207" s="89"/>
      <c r="B207" s="11">
        <v>44386</v>
      </c>
      <c r="C207" s="12">
        <v>222</v>
      </c>
      <c r="D207" s="12">
        <v>48</v>
      </c>
      <c r="E207" s="1"/>
      <c r="F207" s="89"/>
      <c r="G207" s="11">
        <v>44400</v>
      </c>
      <c r="H207" s="12">
        <v>1134</v>
      </c>
      <c r="I207" s="12">
        <v>34</v>
      </c>
    </row>
    <row r="208" spans="1:9" x14ac:dyDescent="0.3">
      <c r="A208" s="89"/>
      <c r="B208" s="11">
        <v>44390</v>
      </c>
      <c r="C208" s="12">
        <v>93</v>
      </c>
      <c r="D208" s="12">
        <v>39</v>
      </c>
      <c r="F208" s="90" t="s">
        <v>22</v>
      </c>
      <c r="G208" s="11">
        <v>44385</v>
      </c>
      <c r="H208" s="12">
        <v>205</v>
      </c>
      <c r="I208" s="12">
        <v>2</v>
      </c>
    </row>
    <row r="209" spans="1:9" x14ac:dyDescent="0.3">
      <c r="A209" s="91"/>
      <c r="B209" s="11">
        <v>44408</v>
      </c>
      <c r="C209" s="12">
        <v>176</v>
      </c>
      <c r="D209" s="12">
        <v>86</v>
      </c>
    </row>
    <row r="210" spans="1:9" x14ac:dyDescent="0.3">
      <c r="A210" s="92" t="s">
        <v>11</v>
      </c>
      <c r="B210" s="11">
        <v>44380</v>
      </c>
      <c r="C210" s="12">
        <v>241</v>
      </c>
      <c r="D210" s="12">
        <v>10</v>
      </c>
    </row>
    <row r="211" spans="1:9" x14ac:dyDescent="0.3">
      <c r="A211" s="92" t="s">
        <v>9</v>
      </c>
      <c r="B211" s="11">
        <v>44394</v>
      </c>
      <c r="C211" s="12">
        <v>210</v>
      </c>
      <c r="D211" s="12">
        <v>9</v>
      </c>
    </row>
    <row r="212" spans="1:9" x14ac:dyDescent="0.3">
      <c r="A212" s="72" t="s">
        <v>23</v>
      </c>
      <c r="B212" s="11">
        <v>44378</v>
      </c>
      <c r="C212" s="12">
        <v>239</v>
      </c>
      <c r="D212" s="12">
        <v>38</v>
      </c>
    </row>
    <row r="213" spans="1:9" x14ac:dyDescent="0.3">
      <c r="A213" s="89"/>
      <c r="B213" s="11">
        <v>44401</v>
      </c>
      <c r="C213" s="12">
        <v>231</v>
      </c>
      <c r="D213" s="12">
        <v>25</v>
      </c>
    </row>
    <row r="214" spans="1:9" x14ac:dyDescent="0.3">
      <c r="A214" s="91"/>
      <c r="B214" s="11">
        <v>44406</v>
      </c>
      <c r="C214" s="12">
        <v>125</v>
      </c>
      <c r="D214" s="12">
        <v>22</v>
      </c>
    </row>
    <row r="215" spans="1:9" x14ac:dyDescent="0.3">
      <c r="A215" s="199" t="s">
        <v>41</v>
      </c>
      <c r="B215" s="160"/>
      <c r="C215" s="169">
        <f>SUM(C206:C214)</f>
        <v>1781</v>
      </c>
      <c r="D215" s="169">
        <f>SUM(D206:D214)</f>
        <v>301</v>
      </c>
      <c r="H215" s="169">
        <f>SUM(H206:H214)</f>
        <v>2551</v>
      </c>
      <c r="I215" s="169">
        <f>SUM(I206:I214)</f>
        <v>77</v>
      </c>
    </row>
    <row r="216" spans="1:9" x14ac:dyDescent="0.3">
      <c r="A216" s="199"/>
      <c r="B216" s="160"/>
      <c r="C216" s="169"/>
      <c r="D216" s="169"/>
      <c r="H216" s="169"/>
      <c r="I216" s="169"/>
    </row>
    <row r="217" spans="1:9" x14ac:dyDescent="0.3">
      <c r="A217" s="72" t="s">
        <v>24</v>
      </c>
      <c r="B217" s="27">
        <v>44409</v>
      </c>
      <c r="C217" s="28">
        <v>516</v>
      </c>
      <c r="D217" s="28">
        <v>175</v>
      </c>
      <c r="E217" s="1"/>
      <c r="F217" s="93" t="s">
        <v>7</v>
      </c>
      <c r="G217" s="27">
        <v>44411</v>
      </c>
      <c r="H217" s="28">
        <v>691</v>
      </c>
      <c r="I217" s="28">
        <v>27</v>
      </c>
    </row>
    <row r="218" spans="1:9" x14ac:dyDescent="0.3">
      <c r="A218" s="94"/>
      <c r="B218" s="11">
        <v>44411</v>
      </c>
      <c r="C218" s="12">
        <v>156</v>
      </c>
      <c r="D218" s="12">
        <v>6</v>
      </c>
      <c r="E218" s="1"/>
      <c r="F218" s="95" t="s">
        <v>23</v>
      </c>
      <c r="G218" s="11">
        <v>44424</v>
      </c>
      <c r="H218" s="12">
        <v>151</v>
      </c>
      <c r="I218" s="12">
        <v>0</v>
      </c>
    </row>
    <row r="219" spans="1:9" x14ac:dyDescent="0.3">
      <c r="A219" s="32"/>
      <c r="B219" s="33">
        <v>44433</v>
      </c>
      <c r="C219" s="12">
        <v>174</v>
      </c>
      <c r="D219" s="12">
        <v>26</v>
      </c>
      <c r="E219" s="1"/>
      <c r="F219" s="96"/>
      <c r="G219" s="11">
        <v>44439</v>
      </c>
      <c r="H219" s="12">
        <v>201</v>
      </c>
      <c r="I219" s="12">
        <v>0</v>
      </c>
    </row>
    <row r="220" spans="1:9" x14ac:dyDescent="0.3">
      <c r="A220" s="97"/>
      <c r="B220" s="33">
        <v>44436</v>
      </c>
      <c r="C220" s="12">
        <v>188</v>
      </c>
      <c r="D220" s="12">
        <v>31</v>
      </c>
      <c r="E220" s="1"/>
      <c r="F220" s="69" t="s">
        <v>9</v>
      </c>
      <c r="G220" s="33">
        <v>44419</v>
      </c>
      <c r="H220" s="12">
        <v>171</v>
      </c>
      <c r="I220" s="12">
        <v>20</v>
      </c>
    </row>
    <row r="221" spans="1:9" x14ac:dyDescent="0.3">
      <c r="A221" s="64" t="s">
        <v>9</v>
      </c>
      <c r="B221" s="33">
        <v>44415</v>
      </c>
      <c r="C221" s="12">
        <v>223</v>
      </c>
      <c r="D221" s="12">
        <v>6</v>
      </c>
      <c r="E221" s="1"/>
      <c r="F221" s="98" t="s">
        <v>10</v>
      </c>
      <c r="G221" s="11">
        <v>44427</v>
      </c>
      <c r="H221" s="12">
        <v>430</v>
      </c>
      <c r="I221" s="12">
        <v>14</v>
      </c>
    </row>
    <row r="222" spans="1:9" x14ac:dyDescent="0.3">
      <c r="A222" s="69" t="s">
        <v>23</v>
      </c>
      <c r="B222" s="33">
        <v>44436</v>
      </c>
      <c r="C222" s="12">
        <v>56</v>
      </c>
      <c r="D222" s="12">
        <v>14</v>
      </c>
      <c r="F222" s="35"/>
      <c r="G222" s="11">
        <v>44435</v>
      </c>
      <c r="H222" s="12">
        <v>555</v>
      </c>
      <c r="I222" s="12">
        <v>11</v>
      </c>
    </row>
    <row r="223" spans="1:9" x14ac:dyDescent="0.3">
      <c r="A223" s="201" t="s">
        <v>42</v>
      </c>
      <c r="B223" s="201"/>
      <c r="C223" s="202">
        <f>SUM(C217:C222)</f>
        <v>1313</v>
      </c>
      <c r="D223" s="202">
        <f>SUM(D217:D222)</f>
        <v>258</v>
      </c>
      <c r="H223" s="169">
        <f>SUM(H217:H222)</f>
        <v>2199</v>
      </c>
      <c r="I223" s="169">
        <f>SUM(I217:I222)</f>
        <v>72</v>
      </c>
    </row>
    <row r="224" spans="1:9" x14ac:dyDescent="0.3">
      <c r="A224" s="200"/>
      <c r="B224" s="200"/>
      <c r="C224" s="200"/>
      <c r="D224" s="200"/>
    </row>
    <row r="225" spans="1:14" x14ac:dyDescent="0.3">
      <c r="A225" s="10" t="s">
        <v>24</v>
      </c>
      <c r="B225" s="11">
        <v>44441</v>
      </c>
      <c r="C225" s="12">
        <v>89</v>
      </c>
      <c r="D225" s="12">
        <v>28</v>
      </c>
      <c r="E225" s="1"/>
      <c r="F225" s="23" t="s">
        <v>9</v>
      </c>
      <c r="G225" s="11">
        <v>44446</v>
      </c>
      <c r="H225" s="12">
        <v>165</v>
      </c>
      <c r="I225" s="12">
        <v>3</v>
      </c>
      <c r="J225" s="1"/>
      <c r="K225" s="10" t="s">
        <v>25</v>
      </c>
      <c r="L225" s="11">
        <v>44455</v>
      </c>
      <c r="M225" s="12">
        <v>124</v>
      </c>
      <c r="N225" s="12">
        <v>14</v>
      </c>
    </row>
    <row r="226" spans="1:14" x14ac:dyDescent="0.3">
      <c r="E226" s="1"/>
      <c r="F226" s="99" t="s">
        <v>10</v>
      </c>
      <c r="G226" s="11">
        <v>44462</v>
      </c>
      <c r="H226" s="12">
        <v>1060</v>
      </c>
      <c r="I226" s="12">
        <v>38</v>
      </c>
      <c r="J226" s="1"/>
      <c r="K226" s="10" t="s">
        <v>18</v>
      </c>
      <c r="L226" s="11">
        <v>44449</v>
      </c>
      <c r="M226" s="12">
        <v>15</v>
      </c>
      <c r="N226" s="12">
        <v>0</v>
      </c>
    </row>
    <row r="227" spans="1:14" x14ac:dyDescent="0.3">
      <c r="E227" s="1"/>
      <c r="F227" s="23" t="s">
        <v>10</v>
      </c>
      <c r="G227" s="27">
        <v>44464</v>
      </c>
      <c r="H227" s="28">
        <v>1754</v>
      </c>
      <c r="I227" s="28">
        <v>57</v>
      </c>
      <c r="J227" s="1"/>
      <c r="K227" s="23" t="s">
        <v>19</v>
      </c>
      <c r="L227" s="27">
        <v>44462</v>
      </c>
      <c r="M227" s="28">
        <v>49</v>
      </c>
      <c r="N227" s="28">
        <v>0</v>
      </c>
    </row>
    <row r="228" spans="1:14" x14ac:dyDescent="0.3">
      <c r="A228" s="160" t="s">
        <v>43</v>
      </c>
      <c r="B228" s="160"/>
      <c r="C228" s="169">
        <v>89</v>
      </c>
      <c r="D228" s="169">
        <v>28</v>
      </c>
      <c r="E228" s="1"/>
      <c r="F228" s="102"/>
      <c r="G228" s="103"/>
      <c r="H228" s="212">
        <f>SUM(H225:H227)</f>
        <v>2979</v>
      </c>
      <c r="I228" s="212">
        <f>SUM(I225:I227)</f>
        <v>98</v>
      </c>
      <c r="J228" s="207"/>
      <c r="K228" s="102"/>
      <c r="L228" s="103"/>
      <c r="M228" s="212">
        <f>SUM(M225:M227)</f>
        <v>188</v>
      </c>
      <c r="N228" s="212">
        <f>SUM(N225:N227)</f>
        <v>14</v>
      </c>
    </row>
    <row r="229" spans="1:14" x14ac:dyDescent="0.3">
      <c r="E229" s="1"/>
      <c r="F229" s="208"/>
      <c r="G229" s="209"/>
      <c r="H229" s="210"/>
      <c r="I229" s="210"/>
      <c r="J229" s="211"/>
      <c r="K229" s="208"/>
      <c r="L229" s="209"/>
      <c r="M229" s="210"/>
      <c r="N229" s="210"/>
    </row>
    <row r="230" spans="1:14" x14ac:dyDescent="0.3">
      <c r="A230" s="92" t="s">
        <v>24</v>
      </c>
      <c r="B230" s="11">
        <v>44475</v>
      </c>
      <c r="C230" s="12">
        <v>293</v>
      </c>
      <c r="D230" s="12">
        <v>113</v>
      </c>
      <c r="E230" s="1"/>
      <c r="F230" s="203" t="s">
        <v>7</v>
      </c>
      <c r="G230" s="204">
        <v>44494</v>
      </c>
      <c r="H230" s="205">
        <v>144</v>
      </c>
      <c r="I230" s="205">
        <v>5</v>
      </c>
      <c r="J230" s="1"/>
      <c r="K230" s="91" t="s">
        <v>13</v>
      </c>
      <c r="L230" s="204">
        <v>44483</v>
      </c>
      <c r="M230" s="206">
        <v>59</v>
      </c>
      <c r="N230" s="206">
        <v>1</v>
      </c>
    </row>
    <row r="231" spans="1:14" x14ac:dyDescent="0.3">
      <c r="A231" s="72" t="s">
        <v>11</v>
      </c>
      <c r="B231" s="11">
        <v>44471</v>
      </c>
      <c r="C231" s="12">
        <v>883</v>
      </c>
      <c r="D231" s="12">
        <v>27</v>
      </c>
      <c r="E231" s="1"/>
      <c r="F231" s="92" t="s">
        <v>11</v>
      </c>
      <c r="G231" s="11">
        <v>44487</v>
      </c>
      <c r="H231" s="12">
        <v>877</v>
      </c>
      <c r="I231" s="12">
        <v>49</v>
      </c>
      <c r="J231" s="1"/>
      <c r="K231" s="90" t="s">
        <v>26</v>
      </c>
      <c r="L231" s="11">
        <v>44497</v>
      </c>
      <c r="M231" s="12">
        <v>112</v>
      </c>
      <c r="N231" s="12">
        <v>1</v>
      </c>
    </row>
    <row r="232" spans="1:14" x14ac:dyDescent="0.3">
      <c r="A232" s="91"/>
      <c r="B232" s="11">
        <v>44474</v>
      </c>
      <c r="C232" s="12">
        <v>732</v>
      </c>
      <c r="D232" s="12">
        <v>35</v>
      </c>
      <c r="E232" s="1"/>
      <c r="F232" s="100"/>
      <c r="G232" s="11">
        <v>44499</v>
      </c>
      <c r="H232" s="12">
        <v>1568</v>
      </c>
      <c r="I232" s="12">
        <v>25</v>
      </c>
      <c r="J232" s="1"/>
    </row>
    <row r="233" spans="1:14" x14ac:dyDescent="0.3">
      <c r="A233" s="92" t="s">
        <v>8</v>
      </c>
      <c r="B233" s="11">
        <v>44481</v>
      </c>
      <c r="C233" s="12">
        <v>65</v>
      </c>
      <c r="D233" s="12">
        <v>7</v>
      </c>
      <c r="E233" s="1"/>
      <c r="F233" s="91" t="s">
        <v>10</v>
      </c>
      <c r="G233" s="11">
        <v>44485</v>
      </c>
      <c r="H233" s="12">
        <v>957</v>
      </c>
      <c r="I233" s="12">
        <v>12</v>
      </c>
      <c r="J233" s="1"/>
    </row>
    <row r="234" spans="1:14" x14ac:dyDescent="0.3">
      <c r="A234" s="72" t="s">
        <v>23</v>
      </c>
      <c r="B234" s="11">
        <v>44471</v>
      </c>
      <c r="C234" s="12">
        <v>111</v>
      </c>
      <c r="D234" s="12">
        <v>10</v>
      </c>
      <c r="E234" s="1"/>
    </row>
    <row r="235" spans="1:14" x14ac:dyDescent="0.3">
      <c r="A235" s="89"/>
      <c r="B235" s="11">
        <v>44475</v>
      </c>
      <c r="C235" s="12">
        <v>192</v>
      </c>
      <c r="D235" s="12">
        <v>19</v>
      </c>
      <c r="E235" s="1"/>
    </row>
    <row r="236" spans="1:14" x14ac:dyDescent="0.3">
      <c r="A236" s="91"/>
      <c r="B236" s="11">
        <v>44483</v>
      </c>
      <c r="C236" s="12">
        <v>154</v>
      </c>
      <c r="D236" s="12">
        <v>22</v>
      </c>
    </row>
    <row r="237" spans="1:14" x14ac:dyDescent="0.3">
      <c r="A237" s="92" t="s">
        <v>25</v>
      </c>
      <c r="B237" s="11">
        <v>44486</v>
      </c>
      <c r="C237" s="12">
        <v>16</v>
      </c>
      <c r="D237" s="12">
        <v>1</v>
      </c>
    </row>
    <row r="238" spans="1:14" x14ac:dyDescent="0.3">
      <c r="A238" s="213" t="s">
        <v>48</v>
      </c>
      <c r="B238" s="181"/>
      <c r="C238" s="177">
        <f>SUM(C230:C237)</f>
        <v>2446</v>
      </c>
      <c r="D238" s="177">
        <f>SUM(D230:D237)</f>
        <v>234</v>
      </c>
      <c r="H238" s="169">
        <f>SUM(H230:H237)</f>
        <v>3546</v>
      </c>
      <c r="I238" s="169">
        <f>SUM(I230:I237)</f>
        <v>91</v>
      </c>
      <c r="M238" s="169">
        <f>SUM(M230:M237)</f>
        <v>171</v>
      </c>
      <c r="N238" s="169">
        <f>SUM(N230:N237)</f>
        <v>2</v>
      </c>
    </row>
    <row r="240" spans="1:14" x14ac:dyDescent="0.3">
      <c r="A240" s="10" t="s">
        <v>24</v>
      </c>
      <c r="B240" s="11">
        <v>44518</v>
      </c>
      <c r="C240" s="12">
        <v>98</v>
      </c>
      <c r="D240" s="12">
        <v>17</v>
      </c>
      <c r="E240" s="1"/>
      <c r="F240" s="23" t="s">
        <v>7</v>
      </c>
      <c r="G240" s="11">
        <v>44506</v>
      </c>
      <c r="H240" s="12">
        <v>691</v>
      </c>
      <c r="I240" s="12">
        <v>11</v>
      </c>
      <c r="J240" s="1"/>
      <c r="K240" s="101" t="s">
        <v>21</v>
      </c>
      <c r="L240" s="11">
        <v>44510</v>
      </c>
      <c r="M240" s="12">
        <v>73</v>
      </c>
      <c r="N240" s="12">
        <v>0</v>
      </c>
    </row>
    <row r="241" spans="1:14" x14ac:dyDescent="0.3">
      <c r="A241" s="10"/>
      <c r="B241" s="11">
        <v>44524</v>
      </c>
      <c r="C241" s="12">
        <v>137</v>
      </c>
      <c r="D241" s="12">
        <v>46</v>
      </c>
      <c r="E241" s="1"/>
      <c r="F241" s="23" t="s">
        <v>10</v>
      </c>
      <c r="G241" s="11">
        <v>44527</v>
      </c>
      <c r="H241" s="12">
        <v>255</v>
      </c>
      <c r="I241" s="12">
        <v>22</v>
      </c>
      <c r="J241" s="1"/>
      <c r="K241" s="1"/>
      <c r="L241" s="1"/>
      <c r="M241" s="1"/>
      <c r="N241" s="1"/>
    </row>
    <row r="242" spans="1:14" x14ac:dyDescent="0.3">
      <c r="A242" s="10"/>
      <c r="B242" s="11">
        <v>44526</v>
      </c>
      <c r="C242" s="12">
        <v>243</v>
      </c>
      <c r="D242" s="12">
        <v>47</v>
      </c>
      <c r="E242" s="1"/>
      <c r="F242" s="102"/>
      <c r="G242" s="103"/>
      <c r="H242" s="104"/>
      <c r="I242" s="104"/>
      <c r="J242" s="1"/>
      <c r="K242" s="1"/>
      <c r="L242" s="1"/>
      <c r="M242" s="1"/>
      <c r="N242" s="1"/>
    </row>
    <row r="243" spans="1:14" x14ac:dyDescent="0.3">
      <c r="A243" s="10" t="s">
        <v>11</v>
      </c>
      <c r="B243" s="11">
        <v>44504</v>
      </c>
      <c r="C243" s="12">
        <v>418</v>
      </c>
      <c r="D243" s="12">
        <v>10</v>
      </c>
      <c r="E243" s="1"/>
      <c r="J243" s="1"/>
      <c r="K243" s="1"/>
      <c r="L243" s="1"/>
      <c r="M243" s="1"/>
      <c r="N243" s="1"/>
    </row>
    <row r="244" spans="1:14" x14ac:dyDescent="0.3">
      <c r="A244" s="10" t="s">
        <v>9</v>
      </c>
      <c r="B244" s="11">
        <v>44513</v>
      </c>
      <c r="C244" s="12">
        <v>274</v>
      </c>
      <c r="D244" s="12">
        <v>4</v>
      </c>
      <c r="E244" s="1"/>
      <c r="J244" s="1"/>
    </row>
    <row r="245" spans="1:14" x14ac:dyDescent="0.3">
      <c r="A245" s="23" t="s">
        <v>23</v>
      </c>
      <c r="B245" s="11">
        <v>44509</v>
      </c>
      <c r="C245" s="12">
        <v>238</v>
      </c>
      <c r="D245" s="12">
        <v>23</v>
      </c>
      <c r="E245" s="1"/>
      <c r="J245" s="1"/>
    </row>
    <row r="246" spans="1:14" x14ac:dyDescent="0.3">
      <c r="A246" s="25"/>
      <c r="B246" s="11">
        <v>44522</v>
      </c>
      <c r="C246" s="12">
        <v>134</v>
      </c>
      <c r="D246" s="12">
        <v>1</v>
      </c>
    </row>
    <row r="247" spans="1:14" x14ac:dyDescent="0.3">
      <c r="A247" s="213" t="s">
        <v>45</v>
      </c>
      <c r="B247" s="181"/>
      <c r="C247" s="177">
        <f>SUM(C240:C246)</f>
        <v>1542</v>
      </c>
      <c r="D247" s="177">
        <f>SUM(D240:D246)</f>
        <v>148</v>
      </c>
      <c r="H247" s="169">
        <f>SUM(H240:H246)</f>
        <v>946</v>
      </c>
      <c r="I247" s="169">
        <f>SUM(I240:I246)</f>
        <v>33</v>
      </c>
      <c r="M247" s="169">
        <v>73</v>
      </c>
      <c r="N247" s="169">
        <v>0</v>
      </c>
    </row>
    <row r="249" spans="1:14" x14ac:dyDescent="0.3">
      <c r="A249" s="10" t="s">
        <v>24</v>
      </c>
      <c r="B249" s="33">
        <v>44906</v>
      </c>
      <c r="C249" s="12">
        <v>184</v>
      </c>
      <c r="D249" s="12">
        <v>33</v>
      </c>
      <c r="E249" s="1"/>
      <c r="F249" s="23" t="s">
        <v>7</v>
      </c>
      <c r="G249" s="27">
        <v>44544</v>
      </c>
      <c r="H249" s="28">
        <v>276</v>
      </c>
      <c r="I249" s="28">
        <v>11</v>
      </c>
      <c r="J249" s="1"/>
      <c r="K249" s="105" t="s">
        <v>26</v>
      </c>
      <c r="L249" s="106">
        <v>44531</v>
      </c>
      <c r="M249" s="107">
        <v>11</v>
      </c>
      <c r="N249" s="107">
        <v>0</v>
      </c>
    </row>
    <row r="250" spans="1:14" x14ac:dyDescent="0.3">
      <c r="A250" s="25" t="s">
        <v>11</v>
      </c>
      <c r="B250" s="11">
        <v>44899</v>
      </c>
      <c r="C250" s="12">
        <v>1114</v>
      </c>
      <c r="D250" s="12">
        <v>34</v>
      </c>
      <c r="E250" s="1"/>
      <c r="F250" s="30" t="s">
        <v>11</v>
      </c>
      <c r="G250" s="11">
        <v>44531</v>
      </c>
      <c r="H250" s="12">
        <v>620</v>
      </c>
      <c r="I250" s="12">
        <v>28</v>
      </c>
      <c r="J250" s="1"/>
      <c r="K250" s="108"/>
      <c r="L250" s="106">
        <v>44536</v>
      </c>
      <c r="M250" s="107">
        <v>44</v>
      </c>
      <c r="N250" s="107">
        <v>7</v>
      </c>
    </row>
    <row r="251" spans="1:14" x14ac:dyDescent="0.3">
      <c r="A251" s="10" t="s">
        <v>23</v>
      </c>
      <c r="B251" s="11">
        <v>44548</v>
      </c>
      <c r="C251" s="12">
        <v>121</v>
      </c>
      <c r="D251" s="12">
        <v>14</v>
      </c>
      <c r="E251" s="1"/>
      <c r="J251" s="1"/>
      <c r="K251" s="1"/>
      <c r="L251" s="1"/>
      <c r="M251" s="1"/>
      <c r="N251" s="1"/>
    </row>
    <row r="252" spans="1:14" x14ac:dyDescent="0.3">
      <c r="A252" s="213" t="s">
        <v>46</v>
      </c>
      <c r="B252" s="181"/>
      <c r="C252" s="177">
        <f>SUM(C249:C251)</f>
        <v>1419</v>
      </c>
      <c r="D252" s="177">
        <f>SUM(D249:D251)</f>
        <v>81</v>
      </c>
      <c r="E252" s="1"/>
      <c r="H252" s="169">
        <f>SUM(H249:H251)</f>
        <v>896</v>
      </c>
      <c r="I252" s="169">
        <f>SUM(I249:I251)</f>
        <v>39</v>
      </c>
      <c r="J252" s="1"/>
      <c r="K252" s="1"/>
      <c r="L252" s="1"/>
      <c r="M252" s="136">
        <f>SUM(M249:M251)</f>
        <v>55</v>
      </c>
      <c r="N252" s="136">
        <f>SUM(N249:N251)</f>
        <v>7</v>
      </c>
    </row>
    <row r="253" spans="1:14" x14ac:dyDescent="0.3">
      <c r="A253" s="214" t="s">
        <v>49</v>
      </c>
      <c r="B253" s="176"/>
      <c r="C253" s="215">
        <f>C252+C247+C238+C228+C223+C215+C204+C191+C182+C171+C158+C158+C147</f>
        <v>18839</v>
      </c>
      <c r="D253" s="215">
        <f>D252+D247+D238+D228+D223+D215+D204+D191+D182+D171+D158+D158+D147</f>
        <v>1606</v>
      </c>
      <c r="E253" s="1"/>
      <c r="H253" s="216">
        <f>H252+H247+H238+H228+H223+H215+H204+H191+H182+H171+H158+H147</f>
        <v>44086</v>
      </c>
      <c r="I253" s="216">
        <f>I252+I247+I238+I228+I223+I215+I204+I191+I182+I171+I158+I147</f>
        <v>1468</v>
      </c>
      <c r="J253" s="1"/>
      <c r="K253" s="1"/>
      <c r="L253" s="1"/>
      <c r="M253" s="191">
        <f>M252+M238+M228</f>
        <v>414</v>
      </c>
      <c r="N253" s="191">
        <f>N252+N238+N228</f>
        <v>23</v>
      </c>
    </row>
    <row r="254" spans="1:14" ht="15" thickBot="1" x14ac:dyDescent="0.35"/>
    <row r="255" spans="1:14" ht="15" thickBot="1" x14ac:dyDescent="0.35">
      <c r="A255" s="2">
        <v>2022</v>
      </c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" thickBo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" thickBot="1" x14ac:dyDescent="0.35">
      <c r="A257" s="3" t="s">
        <v>0</v>
      </c>
      <c r="B257" s="1"/>
      <c r="C257" s="1"/>
      <c r="D257" s="1"/>
      <c r="E257" s="1"/>
      <c r="F257" s="3" t="s">
        <v>1</v>
      </c>
      <c r="G257" s="1"/>
      <c r="H257" s="1"/>
      <c r="I257" s="1"/>
      <c r="J257" s="1"/>
      <c r="K257" s="3" t="s">
        <v>2</v>
      </c>
      <c r="L257" s="1"/>
      <c r="M257" s="1"/>
      <c r="N257" s="1"/>
    </row>
    <row r="258" spans="1:1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28.8" x14ac:dyDescent="0.3">
      <c r="A259" s="1"/>
      <c r="B259" s="4" t="s">
        <v>3</v>
      </c>
      <c r="C259" s="5" t="s">
        <v>4</v>
      </c>
      <c r="D259" s="5" t="s">
        <v>5</v>
      </c>
      <c r="E259" s="1"/>
      <c r="F259" s="1"/>
      <c r="G259" s="109" t="s">
        <v>3</v>
      </c>
      <c r="H259" s="110" t="s">
        <v>4</v>
      </c>
      <c r="I259" s="110" t="s">
        <v>5</v>
      </c>
      <c r="J259" s="1"/>
      <c r="K259" s="1"/>
      <c r="L259" s="4" t="s">
        <v>3</v>
      </c>
      <c r="M259" s="5" t="s">
        <v>4</v>
      </c>
      <c r="N259" s="5" t="s">
        <v>5</v>
      </c>
    </row>
    <row r="260" spans="1:14" x14ac:dyDescent="0.3">
      <c r="A260" s="111" t="s">
        <v>24</v>
      </c>
      <c r="B260" s="112">
        <v>44576</v>
      </c>
      <c r="C260" s="220">
        <v>253</v>
      </c>
      <c r="D260" s="220">
        <v>32</v>
      </c>
      <c r="F260" s="111" t="s">
        <v>9</v>
      </c>
      <c r="G260" s="114">
        <v>44583</v>
      </c>
      <c r="H260" s="221">
        <v>153</v>
      </c>
      <c r="I260" s="221">
        <v>15</v>
      </c>
    </row>
    <row r="261" spans="1:14" x14ac:dyDescent="0.3">
      <c r="A261" s="113"/>
      <c r="B261" s="114">
        <v>44590</v>
      </c>
      <c r="C261" s="221">
        <v>322</v>
      </c>
      <c r="D261" s="221">
        <v>63</v>
      </c>
      <c r="F261" s="113"/>
      <c r="G261" s="114">
        <v>44589</v>
      </c>
      <c r="H261" s="221">
        <v>353</v>
      </c>
      <c r="I261" s="221">
        <v>15</v>
      </c>
    </row>
    <row r="262" spans="1:14" x14ac:dyDescent="0.3">
      <c r="A262" s="113" t="s">
        <v>23</v>
      </c>
      <c r="B262" s="114">
        <v>44589</v>
      </c>
      <c r="C262" s="221">
        <v>418</v>
      </c>
      <c r="D262" s="221">
        <v>19</v>
      </c>
      <c r="F262" s="115" t="s">
        <v>23</v>
      </c>
      <c r="G262" s="114">
        <v>44589</v>
      </c>
      <c r="H262" s="221">
        <v>46</v>
      </c>
      <c r="I262" s="221">
        <v>0</v>
      </c>
    </row>
    <row r="263" spans="1:14" x14ac:dyDescent="0.3">
      <c r="F263" s="115" t="s">
        <v>10</v>
      </c>
      <c r="G263" s="114">
        <v>44591</v>
      </c>
      <c r="H263" s="221">
        <v>174</v>
      </c>
      <c r="I263" s="221">
        <v>17</v>
      </c>
    </row>
    <row r="264" spans="1:14" x14ac:dyDescent="0.3">
      <c r="A264" s="160" t="s">
        <v>35</v>
      </c>
      <c r="C264" s="169">
        <f>SUM(C260:C263)</f>
        <v>993</v>
      </c>
      <c r="D264" s="169">
        <f>SUM(D260:D263)</f>
        <v>114</v>
      </c>
      <c r="F264" s="197"/>
      <c r="G264" s="217"/>
      <c r="H264" s="218">
        <f>SUM(H260:H263)</f>
        <v>726</v>
      </c>
      <c r="I264" s="218">
        <f>SUM(I260:I263)</f>
        <v>47</v>
      </c>
    </row>
    <row r="266" spans="1:14" x14ac:dyDescent="0.3">
      <c r="A266" s="53" t="s">
        <v>24</v>
      </c>
      <c r="B266" s="116">
        <v>44595</v>
      </c>
      <c r="C266" s="107">
        <v>329</v>
      </c>
      <c r="D266" s="107">
        <v>34</v>
      </c>
      <c r="E266" s="1"/>
      <c r="F266" s="51" t="s">
        <v>27</v>
      </c>
      <c r="G266" s="116">
        <v>44604</v>
      </c>
      <c r="H266" s="107">
        <v>1104</v>
      </c>
      <c r="I266" s="107">
        <v>24</v>
      </c>
    </row>
    <row r="267" spans="1:14" x14ac:dyDescent="0.3">
      <c r="A267" s="54"/>
      <c r="B267" s="116">
        <v>44608</v>
      </c>
      <c r="C267" s="107">
        <v>98</v>
      </c>
      <c r="D267" s="107">
        <v>32</v>
      </c>
      <c r="E267" s="1"/>
      <c r="F267" s="51" t="s">
        <v>23</v>
      </c>
      <c r="G267" s="116">
        <v>44602</v>
      </c>
      <c r="H267" s="107">
        <v>146</v>
      </c>
      <c r="I267" s="107">
        <v>2</v>
      </c>
    </row>
    <row r="268" spans="1:14" x14ac:dyDescent="0.3">
      <c r="A268" s="55"/>
      <c r="B268" s="116">
        <v>44611</v>
      </c>
      <c r="C268" s="107">
        <v>268</v>
      </c>
      <c r="D268" s="107">
        <v>96</v>
      </c>
      <c r="E268" s="1"/>
    </row>
    <row r="269" spans="1:14" x14ac:dyDescent="0.3">
      <c r="A269" s="51" t="s">
        <v>23</v>
      </c>
      <c r="B269" s="116">
        <v>44612</v>
      </c>
      <c r="C269" s="107">
        <v>59</v>
      </c>
      <c r="D269" s="107">
        <v>2</v>
      </c>
      <c r="E269" s="1"/>
    </row>
    <row r="270" spans="1:14" x14ac:dyDescent="0.3">
      <c r="A270" s="180" t="s">
        <v>36</v>
      </c>
      <c r="B270" s="219"/>
      <c r="C270" s="177">
        <f>SUM(C266:C269)</f>
        <v>754</v>
      </c>
      <c r="D270" s="177">
        <f>SUM(D266:D269)</f>
        <v>164</v>
      </c>
      <c r="E270" s="1"/>
      <c r="H270" s="169">
        <f>SUM(H266:H269)</f>
        <v>1250</v>
      </c>
      <c r="I270" s="169">
        <f>SUM(I266:I269)</f>
        <v>26</v>
      </c>
    </row>
    <row r="272" spans="1:14" x14ac:dyDescent="0.3">
      <c r="A272" s="111" t="s">
        <v>11</v>
      </c>
      <c r="B272" s="114">
        <v>44629</v>
      </c>
      <c r="C272" s="221">
        <v>117</v>
      </c>
      <c r="D272" s="221">
        <v>3</v>
      </c>
      <c r="E272" s="117"/>
      <c r="F272" s="115" t="s">
        <v>9</v>
      </c>
      <c r="G272" s="114">
        <v>44623</v>
      </c>
      <c r="H272" s="221">
        <v>303</v>
      </c>
      <c r="I272" s="221">
        <v>5</v>
      </c>
    </row>
    <row r="273" spans="1:9" x14ac:dyDescent="0.3">
      <c r="A273" s="113"/>
      <c r="B273" s="114">
        <v>44646</v>
      </c>
      <c r="C273" s="221">
        <v>773</v>
      </c>
      <c r="D273" s="221">
        <v>34</v>
      </c>
      <c r="E273" s="117"/>
      <c r="F273" s="111" t="s">
        <v>10</v>
      </c>
      <c r="G273" s="114">
        <v>44624</v>
      </c>
      <c r="H273" s="221">
        <v>857</v>
      </c>
      <c r="I273" s="221">
        <v>30</v>
      </c>
    </row>
    <row r="274" spans="1:9" x14ac:dyDescent="0.3">
      <c r="A274" s="115" t="s">
        <v>8</v>
      </c>
      <c r="B274" s="114">
        <v>44631</v>
      </c>
      <c r="C274" s="221">
        <v>34</v>
      </c>
      <c r="D274" s="221">
        <v>3</v>
      </c>
      <c r="E274" s="117"/>
      <c r="F274" s="117"/>
      <c r="G274" s="114">
        <v>44625</v>
      </c>
      <c r="H274" s="221">
        <v>856</v>
      </c>
      <c r="I274" s="221">
        <v>23</v>
      </c>
    </row>
    <row r="275" spans="1:9" x14ac:dyDescent="0.3">
      <c r="A275" s="115" t="s">
        <v>23</v>
      </c>
      <c r="B275" s="114">
        <v>44638</v>
      </c>
      <c r="C275" s="221">
        <v>201</v>
      </c>
      <c r="D275" s="221">
        <v>34</v>
      </c>
      <c r="E275" s="117"/>
      <c r="F275" s="113"/>
      <c r="G275" s="114">
        <v>44650</v>
      </c>
      <c r="H275" s="221">
        <v>351</v>
      </c>
      <c r="I275" s="221">
        <v>8</v>
      </c>
    </row>
    <row r="276" spans="1:9" x14ac:dyDescent="0.3">
      <c r="A276" s="115" t="s">
        <v>28</v>
      </c>
      <c r="B276" s="114">
        <v>44633</v>
      </c>
      <c r="C276" s="221">
        <v>31</v>
      </c>
      <c r="D276" s="221">
        <v>1</v>
      </c>
      <c r="E276" s="118"/>
      <c r="F276" s="119"/>
      <c r="G276" s="119"/>
      <c r="H276" s="119"/>
      <c r="I276" s="119"/>
    </row>
    <row r="277" spans="1:9" x14ac:dyDescent="0.3">
      <c r="A277" s="115" t="s">
        <v>16</v>
      </c>
      <c r="B277" s="114">
        <v>44643</v>
      </c>
      <c r="C277" s="221">
        <v>210</v>
      </c>
      <c r="D277" s="221">
        <v>30</v>
      </c>
      <c r="E277" s="118"/>
      <c r="F277" s="120"/>
      <c r="G277" s="120"/>
      <c r="H277" s="120"/>
      <c r="I277" s="120"/>
    </row>
    <row r="278" spans="1:9" x14ac:dyDescent="0.3">
      <c r="A278" s="224" t="s">
        <v>37</v>
      </c>
      <c r="B278" s="217"/>
      <c r="C278" s="218">
        <f>SUM(C272:C277)</f>
        <v>1366</v>
      </c>
      <c r="D278" s="218">
        <f>SUM(D272:D277)</f>
        <v>105</v>
      </c>
      <c r="E278" s="197"/>
      <c r="F278" s="120"/>
      <c r="G278" s="120"/>
      <c r="H278" s="169">
        <f>SUM(H272:H277)</f>
        <v>2367</v>
      </c>
      <c r="I278" s="169">
        <f>SUM(I272:I277)</f>
        <v>66</v>
      </c>
    </row>
    <row r="280" spans="1:9" x14ac:dyDescent="0.3">
      <c r="A280" s="121" t="s">
        <v>24</v>
      </c>
      <c r="B280" s="122">
        <v>44666</v>
      </c>
      <c r="C280" s="123">
        <v>179</v>
      </c>
      <c r="D280" s="123">
        <v>11</v>
      </c>
      <c r="E280" s="124"/>
      <c r="F280" s="125" t="s">
        <v>7</v>
      </c>
      <c r="G280" s="126">
        <v>44660</v>
      </c>
      <c r="H280" s="222">
        <v>509</v>
      </c>
      <c r="I280" s="222">
        <v>22</v>
      </c>
    </row>
    <row r="281" spans="1:9" x14ac:dyDescent="0.3">
      <c r="A281" s="36"/>
      <c r="B281" s="122">
        <v>44672</v>
      </c>
      <c r="C281" s="123">
        <v>180</v>
      </c>
      <c r="D281" s="123">
        <v>48</v>
      </c>
      <c r="E281" s="124"/>
      <c r="F281" s="127"/>
      <c r="G281" s="126">
        <v>44681</v>
      </c>
      <c r="H281" s="222">
        <v>150</v>
      </c>
      <c r="I281" s="222">
        <v>9</v>
      </c>
    </row>
    <row r="282" spans="1:9" x14ac:dyDescent="0.3">
      <c r="A282" s="40"/>
      <c r="B282" s="122">
        <v>44676</v>
      </c>
      <c r="C282" s="123">
        <v>105</v>
      </c>
      <c r="D282" s="123">
        <v>26</v>
      </c>
      <c r="E282" s="124"/>
      <c r="F282" s="128" t="s">
        <v>11</v>
      </c>
      <c r="G282" s="126">
        <v>44655</v>
      </c>
      <c r="H282" s="222">
        <v>609</v>
      </c>
      <c r="I282" s="222">
        <v>14</v>
      </c>
    </row>
    <row r="283" spans="1:9" x14ac:dyDescent="0.3">
      <c r="A283" s="123" t="s">
        <v>11</v>
      </c>
      <c r="B283" s="122">
        <v>44663</v>
      </c>
      <c r="C283" s="123">
        <v>307</v>
      </c>
      <c r="D283" s="123">
        <v>18</v>
      </c>
      <c r="E283" s="124"/>
      <c r="F283" s="128"/>
      <c r="G283" s="126">
        <v>44674</v>
      </c>
      <c r="H283" s="222">
        <v>1005</v>
      </c>
      <c r="I283" s="222">
        <v>15</v>
      </c>
    </row>
    <row r="284" spans="1:9" x14ac:dyDescent="0.3">
      <c r="A284" s="123" t="s">
        <v>23</v>
      </c>
      <c r="B284" s="122">
        <v>44658</v>
      </c>
      <c r="C284" s="123">
        <v>284</v>
      </c>
      <c r="D284" s="123">
        <v>16</v>
      </c>
      <c r="E284" s="124"/>
      <c r="F284" s="129"/>
      <c r="G284" s="126">
        <v>44678</v>
      </c>
      <c r="H284" s="222">
        <v>542</v>
      </c>
      <c r="I284" s="222">
        <v>19</v>
      </c>
    </row>
    <row r="285" spans="1:9" x14ac:dyDescent="0.3">
      <c r="A285" s="124"/>
      <c r="B285" s="124"/>
      <c r="C285" s="124"/>
      <c r="D285" s="124"/>
      <c r="E285" s="124"/>
      <c r="F285" s="125" t="s">
        <v>23</v>
      </c>
      <c r="G285" s="126">
        <v>44670</v>
      </c>
      <c r="H285" s="222">
        <v>133</v>
      </c>
      <c r="I285" s="222">
        <v>0</v>
      </c>
    </row>
    <row r="286" spans="1:9" x14ac:dyDescent="0.3">
      <c r="A286" s="124"/>
      <c r="B286" s="124"/>
      <c r="C286" s="124"/>
      <c r="D286" s="124"/>
      <c r="E286" s="124"/>
      <c r="F286" s="125" t="s">
        <v>10</v>
      </c>
      <c r="G286" s="126">
        <v>44667</v>
      </c>
      <c r="H286" s="222">
        <v>1197</v>
      </c>
      <c r="I286" s="222">
        <v>29</v>
      </c>
    </row>
    <row r="287" spans="1:9" x14ac:dyDescent="0.3">
      <c r="A287" s="188" t="s">
        <v>38</v>
      </c>
      <c r="B287" s="124"/>
      <c r="C287" s="136">
        <f>SUM(C280:C286)</f>
        <v>1055</v>
      </c>
      <c r="D287" s="136">
        <f>SUM(D280:D286)</f>
        <v>119</v>
      </c>
      <c r="E287" s="124"/>
      <c r="F287" s="178"/>
      <c r="G287" s="223"/>
      <c r="H287" s="177">
        <f>SUM(H280:H286)</f>
        <v>4145</v>
      </c>
      <c r="I287" s="177">
        <f>SUM(I280:I286)</f>
        <v>108</v>
      </c>
    </row>
    <row r="289" spans="1:9" x14ac:dyDescent="0.3">
      <c r="A289" s="53" t="s">
        <v>24</v>
      </c>
      <c r="B289" s="116">
        <v>44691</v>
      </c>
      <c r="C289" s="107">
        <v>327</v>
      </c>
      <c r="D289" s="107">
        <v>54</v>
      </c>
      <c r="E289" s="1"/>
      <c r="F289" s="51" t="s">
        <v>7</v>
      </c>
      <c r="G289" s="116">
        <v>44686</v>
      </c>
      <c r="H289" s="107">
        <v>222</v>
      </c>
      <c r="I289" s="107">
        <v>1</v>
      </c>
    </row>
    <row r="290" spans="1:9" x14ac:dyDescent="0.3">
      <c r="A290" s="130"/>
      <c r="B290" s="131">
        <v>44711</v>
      </c>
      <c r="C290" s="75">
        <v>413</v>
      </c>
      <c r="D290" s="226">
        <v>54</v>
      </c>
      <c r="E290" s="1"/>
      <c r="F290" s="53" t="s">
        <v>9</v>
      </c>
      <c r="G290" s="116">
        <v>44688</v>
      </c>
      <c r="H290" s="107">
        <v>65</v>
      </c>
      <c r="I290" s="107">
        <v>6</v>
      </c>
    </row>
    <row r="291" spans="1:9" x14ac:dyDescent="0.3">
      <c r="A291" s="51" t="s">
        <v>23</v>
      </c>
      <c r="B291" s="116">
        <v>44683</v>
      </c>
      <c r="C291" s="107">
        <v>283</v>
      </c>
      <c r="D291" s="107">
        <v>46</v>
      </c>
      <c r="E291" s="1"/>
      <c r="F291" s="55"/>
      <c r="G291" s="116">
        <v>44692</v>
      </c>
      <c r="H291" s="107">
        <v>377</v>
      </c>
      <c r="I291" s="107">
        <v>19</v>
      </c>
    </row>
    <row r="292" spans="1:9" x14ac:dyDescent="0.3">
      <c r="A292" s="51" t="s">
        <v>28</v>
      </c>
      <c r="B292" s="116">
        <v>44703</v>
      </c>
      <c r="C292" s="107">
        <v>39</v>
      </c>
      <c r="D292" s="107">
        <v>3</v>
      </c>
      <c r="E292" s="1"/>
      <c r="F292" s="51" t="s">
        <v>23</v>
      </c>
      <c r="G292" s="116">
        <v>44694</v>
      </c>
      <c r="H292" s="107">
        <v>279</v>
      </c>
      <c r="I292" s="107">
        <v>3</v>
      </c>
    </row>
    <row r="293" spans="1:9" x14ac:dyDescent="0.3">
      <c r="A293" s="1"/>
      <c r="B293" s="1"/>
      <c r="C293" s="141"/>
      <c r="D293" s="141"/>
      <c r="E293" s="1"/>
      <c r="F293" s="51" t="s">
        <v>10</v>
      </c>
      <c r="G293" s="116">
        <v>44704</v>
      </c>
      <c r="H293" s="107">
        <v>975</v>
      </c>
      <c r="I293" s="107">
        <v>34</v>
      </c>
    </row>
    <row r="294" spans="1:9" x14ac:dyDescent="0.3">
      <c r="A294" s="227" t="s">
        <v>39</v>
      </c>
      <c r="B294" s="1"/>
      <c r="C294" s="136">
        <f>SUM(C289:C293)</f>
        <v>1062</v>
      </c>
      <c r="D294" s="136">
        <f>SUM(D289:D293)</f>
        <v>157</v>
      </c>
      <c r="E294" s="1"/>
      <c r="F294" s="179"/>
      <c r="G294" s="219"/>
      <c r="H294" s="177">
        <f>SUM(H289:H293)</f>
        <v>1918</v>
      </c>
      <c r="I294" s="177">
        <f>SUM(I289:I293)</f>
        <v>63</v>
      </c>
    </row>
    <row r="296" spans="1:9" x14ac:dyDescent="0.3">
      <c r="A296" s="53" t="s">
        <v>24</v>
      </c>
      <c r="B296" s="116">
        <v>44715</v>
      </c>
      <c r="C296" s="107">
        <v>115</v>
      </c>
      <c r="D296" s="107">
        <v>43</v>
      </c>
      <c r="E296" s="54"/>
      <c r="F296" s="51" t="s">
        <v>7</v>
      </c>
      <c r="G296" s="116">
        <v>44740</v>
      </c>
      <c r="H296" s="107">
        <v>690</v>
      </c>
      <c r="I296" s="107">
        <v>12</v>
      </c>
    </row>
    <row r="297" spans="1:9" x14ac:dyDescent="0.3">
      <c r="A297" s="55"/>
      <c r="B297" s="116">
        <v>44730</v>
      </c>
      <c r="C297" s="107">
        <v>233</v>
      </c>
      <c r="D297" s="107">
        <v>72</v>
      </c>
      <c r="E297" s="54"/>
      <c r="F297" s="51" t="s">
        <v>11</v>
      </c>
      <c r="G297" s="116">
        <v>44735</v>
      </c>
      <c r="H297" s="107">
        <v>842</v>
      </c>
      <c r="I297" s="107">
        <v>17</v>
      </c>
    </row>
    <row r="298" spans="1:9" x14ac:dyDescent="0.3">
      <c r="A298" s="53" t="s">
        <v>11</v>
      </c>
      <c r="B298" s="116">
        <v>44722</v>
      </c>
      <c r="C298" s="107">
        <v>339</v>
      </c>
      <c r="D298" s="107">
        <v>8</v>
      </c>
      <c r="E298" s="54"/>
      <c r="F298" s="53" t="s">
        <v>9</v>
      </c>
      <c r="G298" s="116">
        <v>44719</v>
      </c>
      <c r="H298" s="107">
        <v>170</v>
      </c>
      <c r="I298" s="107">
        <v>3</v>
      </c>
    </row>
    <row r="299" spans="1:9" x14ac:dyDescent="0.3">
      <c r="A299" s="55"/>
      <c r="B299" s="116">
        <v>44737</v>
      </c>
      <c r="C299" s="107">
        <v>1394</v>
      </c>
      <c r="D299" s="107">
        <v>28</v>
      </c>
      <c r="E299" s="54"/>
      <c r="F299" s="55"/>
      <c r="G299" s="116">
        <v>44737</v>
      </c>
      <c r="H299" s="107">
        <v>54</v>
      </c>
      <c r="I299" s="107">
        <v>3</v>
      </c>
    </row>
    <row r="300" spans="1:9" x14ac:dyDescent="0.3">
      <c r="A300" s="51" t="s">
        <v>8</v>
      </c>
      <c r="B300" s="116">
        <v>44726</v>
      </c>
      <c r="C300" s="107">
        <v>94</v>
      </c>
      <c r="D300" s="107">
        <v>5</v>
      </c>
      <c r="E300" s="54"/>
      <c r="F300" s="51" t="s">
        <v>10</v>
      </c>
      <c r="G300" s="116">
        <v>44721</v>
      </c>
      <c r="H300" s="107">
        <v>375</v>
      </c>
      <c r="I300" s="107">
        <v>5</v>
      </c>
    </row>
    <row r="301" spans="1:9" x14ac:dyDescent="0.3">
      <c r="A301" s="51" t="s">
        <v>23</v>
      </c>
      <c r="B301" s="116">
        <v>44733</v>
      </c>
      <c r="C301" s="107">
        <v>127</v>
      </c>
      <c r="D301" s="107">
        <v>12</v>
      </c>
      <c r="E301" s="132"/>
      <c r="F301" s="133"/>
    </row>
    <row r="302" spans="1:9" x14ac:dyDescent="0.3">
      <c r="A302" s="229" t="s">
        <v>40</v>
      </c>
      <c r="B302" s="219"/>
      <c r="C302" s="177">
        <f>SUM(C296:C301)</f>
        <v>2302</v>
      </c>
      <c r="D302" s="177">
        <f>SUM(D296:D301)</f>
        <v>168</v>
      </c>
      <c r="E302" s="179"/>
      <c r="F302" s="228"/>
      <c r="H302" s="169">
        <f>SUM(H296:H301)</f>
        <v>2131</v>
      </c>
      <c r="I302" s="169">
        <f>SUM(I296:I301)</f>
        <v>40</v>
      </c>
    </row>
    <row r="304" spans="1:9" x14ac:dyDescent="0.3">
      <c r="A304" s="53" t="s">
        <v>24</v>
      </c>
      <c r="B304" s="116">
        <v>44744</v>
      </c>
      <c r="C304" s="107">
        <v>512</v>
      </c>
      <c r="D304" s="107">
        <v>142</v>
      </c>
      <c r="E304" s="1"/>
      <c r="F304" s="53" t="s">
        <v>7</v>
      </c>
      <c r="G304" s="116">
        <v>44751</v>
      </c>
      <c r="H304" s="107">
        <v>505</v>
      </c>
      <c r="I304" s="107">
        <v>26</v>
      </c>
    </row>
    <row r="305" spans="1:9" x14ac:dyDescent="0.3">
      <c r="A305" s="54"/>
      <c r="B305" s="116">
        <v>44753</v>
      </c>
      <c r="C305" s="107">
        <v>208</v>
      </c>
      <c r="D305" s="107">
        <v>48</v>
      </c>
      <c r="E305" s="1"/>
      <c r="F305" s="54"/>
      <c r="G305" s="116">
        <v>44768</v>
      </c>
      <c r="H305" s="107">
        <v>354</v>
      </c>
      <c r="I305" s="107">
        <v>10</v>
      </c>
    </row>
    <row r="306" spans="1:9" x14ac:dyDescent="0.3">
      <c r="A306" s="54"/>
      <c r="B306" s="116">
        <v>44755</v>
      </c>
      <c r="C306" s="107">
        <v>96</v>
      </c>
      <c r="D306" s="107">
        <v>18</v>
      </c>
      <c r="E306" s="1"/>
      <c r="F306" s="55"/>
      <c r="G306" s="116">
        <v>44771</v>
      </c>
      <c r="H306" s="107">
        <v>410</v>
      </c>
      <c r="I306" s="107">
        <v>14</v>
      </c>
    </row>
    <row r="307" spans="1:9" x14ac:dyDescent="0.3">
      <c r="A307" s="54"/>
      <c r="B307" s="116">
        <v>44765</v>
      </c>
      <c r="C307" s="107">
        <v>117</v>
      </c>
      <c r="D307" s="107">
        <v>0</v>
      </c>
      <c r="E307" s="1"/>
      <c r="F307" s="53" t="s">
        <v>11</v>
      </c>
      <c r="G307" s="116">
        <v>44756</v>
      </c>
      <c r="H307" s="107">
        <v>158</v>
      </c>
      <c r="I307" s="107">
        <v>5</v>
      </c>
    </row>
    <row r="308" spans="1:9" x14ac:dyDescent="0.3">
      <c r="A308" s="55"/>
      <c r="B308" s="116">
        <v>44769</v>
      </c>
      <c r="C308" s="107">
        <v>188</v>
      </c>
      <c r="D308" s="107">
        <v>70</v>
      </c>
      <c r="E308" s="1"/>
      <c r="F308" s="55"/>
      <c r="G308" s="116">
        <v>44757</v>
      </c>
      <c r="H308" s="107">
        <v>1015</v>
      </c>
      <c r="I308" s="107">
        <v>16</v>
      </c>
    </row>
    <row r="309" spans="1:9" x14ac:dyDescent="0.3">
      <c r="A309" s="51" t="s">
        <v>11</v>
      </c>
      <c r="B309" s="116">
        <v>44749</v>
      </c>
      <c r="C309" s="107">
        <v>512</v>
      </c>
      <c r="D309" s="107">
        <v>13</v>
      </c>
      <c r="E309" s="1"/>
      <c r="F309" s="51" t="s">
        <v>9</v>
      </c>
      <c r="G309" s="116">
        <v>44770</v>
      </c>
      <c r="H309" s="107">
        <v>203</v>
      </c>
      <c r="I309" s="107">
        <v>9</v>
      </c>
    </row>
    <row r="310" spans="1:9" x14ac:dyDescent="0.3">
      <c r="A310" s="53" t="s">
        <v>23</v>
      </c>
      <c r="B310" s="116">
        <v>44750</v>
      </c>
      <c r="C310" s="107">
        <v>98</v>
      </c>
      <c r="D310" s="107">
        <v>16</v>
      </c>
      <c r="E310" s="1"/>
      <c r="F310" s="51" t="s">
        <v>23</v>
      </c>
      <c r="G310" s="116">
        <v>44754</v>
      </c>
      <c r="H310" s="107">
        <v>52</v>
      </c>
      <c r="I310" s="107">
        <v>0</v>
      </c>
    </row>
    <row r="311" spans="1:9" x14ac:dyDescent="0.3">
      <c r="A311" s="55"/>
      <c r="B311" s="116">
        <v>44762</v>
      </c>
      <c r="C311" s="107">
        <v>81</v>
      </c>
      <c r="D311" s="107">
        <v>15</v>
      </c>
      <c r="E311" s="1"/>
      <c r="F311" s="51" t="s">
        <v>10</v>
      </c>
      <c r="G311" s="116">
        <v>44747</v>
      </c>
      <c r="H311" s="107">
        <v>781</v>
      </c>
      <c r="I311" s="107">
        <v>24</v>
      </c>
    </row>
    <row r="312" spans="1:9" x14ac:dyDescent="0.3">
      <c r="A312" s="180" t="s">
        <v>41</v>
      </c>
      <c r="B312" s="230"/>
      <c r="C312" s="177">
        <f>SUM(C304:C311)</f>
        <v>1812</v>
      </c>
      <c r="D312" s="177">
        <f>SUM(D304:D311)</f>
        <v>322</v>
      </c>
      <c r="E312" s="1"/>
      <c r="F312" s="179"/>
      <c r="G312" s="219"/>
      <c r="H312" s="177">
        <f>SUM(H304:H311)</f>
        <v>3478</v>
      </c>
      <c r="I312" s="177">
        <f>SUM(I304:I311)</f>
        <v>104</v>
      </c>
    </row>
    <row r="314" spans="1:9" x14ac:dyDescent="0.3">
      <c r="A314" s="51" t="s">
        <v>7</v>
      </c>
      <c r="B314" s="116">
        <v>44798</v>
      </c>
      <c r="C314" s="107">
        <v>469</v>
      </c>
      <c r="D314" s="107">
        <v>9</v>
      </c>
      <c r="E314" s="1"/>
      <c r="F314" s="53" t="s">
        <v>7</v>
      </c>
      <c r="G314" s="116">
        <v>44800</v>
      </c>
      <c r="H314" s="107">
        <v>40</v>
      </c>
      <c r="I314" s="107">
        <v>4</v>
      </c>
    </row>
    <row r="315" spans="1:9" x14ac:dyDescent="0.3">
      <c r="A315" s="53" t="s">
        <v>29</v>
      </c>
      <c r="B315" s="116">
        <v>44777</v>
      </c>
      <c r="C315" s="107">
        <v>72</v>
      </c>
      <c r="D315" s="107">
        <v>25</v>
      </c>
      <c r="E315" s="1"/>
      <c r="F315" s="55"/>
      <c r="G315" s="116">
        <v>44800</v>
      </c>
      <c r="H315" s="107">
        <v>659</v>
      </c>
      <c r="I315" s="107">
        <v>15</v>
      </c>
    </row>
    <row r="316" spans="1:9" x14ac:dyDescent="0.3">
      <c r="A316" s="54"/>
      <c r="B316" s="116">
        <v>44779</v>
      </c>
      <c r="C316" s="107">
        <v>175</v>
      </c>
      <c r="D316" s="107">
        <v>26</v>
      </c>
      <c r="E316" s="1"/>
      <c r="F316" s="51" t="s">
        <v>27</v>
      </c>
      <c r="G316" s="116">
        <v>44797</v>
      </c>
      <c r="H316" s="107">
        <v>600</v>
      </c>
      <c r="I316" s="107">
        <v>16</v>
      </c>
    </row>
    <row r="317" spans="1:9" x14ac:dyDescent="0.3">
      <c r="A317" s="54"/>
      <c r="B317" s="116">
        <v>44782</v>
      </c>
      <c r="C317" s="107">
        <v>183</v>
      </c>
      <c r="D317" s="107">
        <v>34</v>
      </c>
      <c r="E317" s="1"/>
      <c r="F317" s="51" t="s">
        <v>9</v>
      </c>
      <c r="G317" s="116">
        <v>44783</v>
      </c>
      <c r="H317" s="107">
        <v>90</v>
      </c>
      <c r="I317" s="107">
        <v>2</v>
      </c>
    </row>
    <row r="318" spans="1:9" x14ac:dyDescent="0.3">
      <c r="A318" s="55"/>
      <c r="B318" s="116">
        <v>44804</v>
      </c>
      <c r="C318" s="107">
        <v>255</v>
      </c>
      <c r="D318" s="107">
        <v>60</v>
      </c>
      <c r="E318" s="1"/>
      <c r="F318" s="53" t="s">
        <v>10</v>
      </c>
      <c r="G318" s="116">
        <v>44775</v>
      </c>
      <c r="H318" s="107">
        <v>576</v>
      </c>
      <c r="I318" s="107">
        <v>10</v>
      </c>
    </row>
    <row r="319" spans="1:9" x14ac:dyDescent="0.3">
      <c r="A319" s="53" t="s">
        <v>27</v>
      </c>
      <c r="B319" s="116">
        <v>44792</v>
      </c>
      <c r="C319" s="107">
        <v>241</v>
      </c>
      <c r="D319" s="107">
        <v>13</v>
      </c>
      <c r="E319" s="1"/>
      <c r="F319" s="54"/>
      <c r="G319" s="116">
        <v>44790</v>
      </c>
      <c r="H319" s="107">
        <v>442</v>
      </c>
      <c r="I319" s="107">
        <v>10</v>
      </c>
    </row>
    <row r="320" spans="1:9" x14ac:dyDescent="0.3">
      <c r="A320" s="55"/>
      <c r="B320" s="116">
        <v>44803</v>
      </c>
      <c r="C320" s="107">
        <v>428</v>
      </c>
      <c r="D320" s="107">
        <v>19</v>
      </c>
      <c r="E320" s="1"/>
      <c r="F320" s="55"/>
      <c r="G320" s="116">
        <v>44798</v>
      </c>
      <c r="H320" s="107">
        <v>1100</v>
      </c>
      <c r="I320" s="107">
        <v>35</v>
      </c>
    </row>
    <row r="321" spans="1:14" x14ac:dyDescent="0.3">
      <c r="A321" s="55" t="s">
        <v>9</v>
      </c>
      <c r="B321" s="116">
        <v>44778</v>
      </c>
      <c r="C321" s="107">
        <v>48</v>
      </c>
      <c r="D321" s="107">
        <v>1</v>
      </c>
      <c r="E321" s="1"/>
      <c r="F321" s="1"/>
      <c r="G321" s="1"/>
      <c r="H321" s="141"/>
      <c r="I321" s="1"/>
    </row>
    <row r="322" spans="1:14" x14ac:dyDescent="0.3">
      <c r="A322" s="51" t="s">
        <v>8</v>
      </c>
      <c r="B322" s="116">
        <v>44796</v>
      </c>
      <c r="C322" s="231">
        <v>27</v>
      </c>
      <c r="D322" s="107">
        <v>0</v>
      </c>
      <c r="E322" s="1"/>
      <c r="F322" s="1"/>
      <c r="G322" s="1"/>
      <c r="H322" s="141"/>
      <c r="I322" s="1"/>
    </row>
    <row r="323" spans="1:14" x14ac:dyDescent="0.3">
      <c r="A323" s="53" t="s">
        <v>23</v>
      </c>
      <c r="B323" s="116">
        <v>44797</v>
      </c>
      <c r="C323" s="107">
        <v>83</v>
      </c>
      <c r="D323" s="107">
        <v>18</v>
      </c>
      <c r="E323" s="1"/>
      <c r="F323" s="1"/>
      <c r="G323" s="1"/>
      <c r="H323" s="141"/>
      <c r="I323" s="1"/>
    </row>
    <row r="324" spans="1:14" x14ac:dyDescent="0.3">
      <c r="A324" s="55"/>
      <c r="B324" s="116">
        <v>44804</v>
      </c>
      <c r="C324" s="107">
        <v>150</v>
      </c>
      <c r="D324" s="107">
        <v>14</v>
      </c>
      <c r="E324" s="1"/>
      <c r="F324" s="1"/>
      <c r="G324" s="1"/>
      <c r="H324" s="141"/>
      <c r="I324" s="1"/>
    </row>
    <row r="325" spans="1:14" x14ac:dyDescent="0.3">
      <c r="A325" s="229" t="s">
        <v>42</v>
      </c>
      <c r="B325" s="230"/>
      <c r="C325" s="177">
        <f>SUM(C314:C324)</f>
        <v>2131</v>
      </c>
      <c r="D325" s="177">
        <f>SUM(D314:D324)</f>
        <v>219</v>
      </c>
      <c r="E325" s="1"/>
      <c r="F325" s="1"/>
      <c r="G325" s="1"/>
      <c r="H325" s="136">
        <f>SUM(H314:H324)</f>
        <v>3507</v>
      </c>
      <c r="I325" s="136">
        <f>SUM(I314:I324)</f>
        <v>92</v>
      </c>
    </row>
    <row r="327" spans="1:14" x14ac:dyDescent="0.3">
      <c r="A327" s="51" t="s">
        <v>24</v>
      </c>
      <c r="B327" s="116">
        <v>44831</v>
      </c>
      <c r="C327" s="107">
        <v>59</v>
      </c>
      <c r="D327" s="107">
        <v>21</v>
      </c>
    </row>
    <row r="328" spans="1:14" x14ac:dyDescent="0.3">
      <c r="A328" s="51" t="s">
        <v>28</v>
      </c>
      <c r="B328" s="116">
        <v>44829</v>
      </c>
      <c r="C328" s="107">
        <v>26</v>
      </c>
      <c r="D328" s="107">
        <v>0</v>
      </c>
    </row>
    <row r="329" spans="1:14" x14ac:dyDescent="0.3">
      <c r="A329" s="227" t="s">
        <v>43</v>
      </c>
      <c r="B329" s="230"/>
      <c r="C329" s="177">
        <f>SUM(C327:C328)</f>
        <v>85</v>
      </c>
      <c r="D329" s="177">
        <f>SUM(D327:D328)</f>
        <v>21</v>
      </c>
    </row>
    <row r="331" spans="1:14" x14ac:dyDescent="0.3">
      <c r="A331" s="111" t="s">
        <v>24</v>
      </c>
      <c r="B331" s="114">
        <v>44840</v>
      </c>
      <c r="C331" s="221">
        <v>98</v>
      </c>
      <c r="D331" s="221">
        <v>11</v>
      </c>
      <c r="E331" s="120"/>
      <c r="F331" s="111" t="s">
        <v>7</v>
      </c>
      <c r="G331" s="114">
        <v>44849</v>
      </c>
      <c r="H331" s="221">
        <v>930</v>
      </c>
      <c r="I331" s="221">
        <v>13</v>
      </c>
      <c r="J331" s="120"/>
      <c r="K331" s="111" t="s">
        <v>21</v>
      </c>
      <c r="L331" s="114">
        <v>44840</v>
      </c>
      <c r="M331" s="221">
        <v>72</v>
      </c>
      <c r="N331" s="221">
        <v>3</v>
      </c>
    </row>
    <row r="332" spans="1:14" x14ac:dyDescent="0.3">
      <c r="A332" s="113"/>
      <c r="B332" s="114">
        <v>44845</v>
      </c>
      <c r="C332" s="221">
        <v>233</v>
      </c>
      <c r="D332" s="221">
        <v>43</v>
      </c>
      <c r="E332" s="120"/>
      <c r="F332" s="113"/>
      <c r="G332" s="114">
        <v>44860</v>
      </c>
      <c r="H332" s="221">
        <v>193</v>
      </c>
      <c r="I332" s="221">
        <v>5</v>
      </c>
      <c r="J332" s="120"/>
      <c r="K332" s="113"/>
      <c r="L332" s="114">
        <v>44854</v>
      </c>
      <c r="M332" s="221">
        <v>56</v>
      </c>
      <c r="N332" s="221">
        <v>8</v>
      </c>
    </row>
    <row r="333" spans="1:14" x14ac:dyDescent="0.3">
      <c r="A333" s="115" t="s">
        <v>8</v>
      </c>
      <c r="B333" s="114">
        <v>44839</v>
      </c>
      <c r="C333" s="221">
        <v>86</v>
      </c>
      <c r="D333" s="221">
        <v>5</v>
      </c>
      <c r="E333" s="120"/>
      <c r="F333" s="115" t="s">
        <v>11</v>
      </c>
      <c r="G333" s="114">
        <v>44852</v>
      </c>
      <c r="H333" s="221">
        <v>440</v>
      </c>
      <c r="I333" s="221">
        <v>3</v>
      </c>
      <c r="J333" s="120"/>
      <c r="K333" s="115" t="s">
        <v>9</v>
      </c>
      <c r="L333" s="114">
        <v>44853</v>
      </c>
      <c r="M333" s="221">
        <v>35</v>
      </c>
      <c r="N333" s="221">
        <v>6</v>
      </c>
    </row>
    <row r="334" spans="1:14" x14ac:dyDescent="0.3">
      <c r="A334" s="111" t="s">
        <v>23</v>
      </c>
      <c r="B334" s="114">
        <v>44839</v>
      </c>
      <c r="C334" s="221">
        <v>156</v>
      </c>
      <c r="D334" s="221">
        <v>18</v>
      </c>
      <c r="E334" s="120"/>
      <c r="F334" s="115" t="s">
        <v>9</v>
      </c>
      <c r="G334" s="114">
        <v>44859</v>
      </c>
      <c r="H334" s="221">
        <v>176</v>
      </c>
      <c r="I334" s="221">
        <v>7</v>
      </c>
      <c r="J334" s="120"/>
      <c r="K334" s="111" t="s">
        <v>25</v>
      </c>
      <c r="L334" s="114">
        <v>44848</v>
      </c>
      <c r="M334" s="221">
        <v>99</v>
      </c>
      <c r="N334" s="221">
        <v>12</v>
      </c>
    </row>
    <row r="335" spans="1:14" x14ac:dyDescent="0.3">
      <c r="A335" s="117"/>
      <c r="B335" s="134">
        <v>44842</v>
      </c>
      <c r="C335" s="225">
        <v>25</v>
      </c>
      <c r="D335" s="225">
        <v>0</v>
      </c>
      <c r="E335" s="120"/>
      <c r="F335" s="111" t="s">
        <v>30</v>
      </c>
      <c r="G335" s="114">
        <v>44856</v>
      </c>
      <c r="H335" s="221">
        <v>327</v>
      </c>
      <c r="I335" s="221">
        <v>0</v>
      </c>
      <c r="J335" s="120"/>
      <c r="K335" s="113"/>
      <c r="L335" s="114">
        <v>44861</v>
      </c>
      <c r="M335" s="221">
        <v>131</v>
      </c>
      <c r="N335" s="221">
        <v>28</v>
      </c>
    </row>
    <row r="336" spans="1:14" x14ac:dyDescent="0.3">
      <c r="A336" s="113"/>
      <c r="B336" s="114">
        <v>44852</v>
      </c>
      <c r="C336" s="221">
        <v>171</v>
      </c>
      <c r="D336" s="221">
        <v>11</v>
      </c>
      <c r="E336" s="120"/>
      <c r="F336" s="113"/>
      <c r="G336" s="114">
        <v>44859</v>
      </c>
      <c r="H336" s="221">
        <v>105</v>
      </c>
      <c r="I336" s="221">
        <v>1</v>
      </c>
      <c r="J336" s="120"/>
      <c r="K336" s="120"/>
      <c r="L336" s="120"/>
      <c r="M336" s="225"/>
      <c r="N336" s="225"/>
    </row>
    <row r="337" spans="1:14" x14ac:dyDescent="0.3">
      <c r="A337" s="120"/>
      <c r="B337" s="120"/>
      <c r="C337" s="225"/>
      <c r="D337" s="225"/>
      <c r="E337" s="120"/>
      <c r="F337" s="113" t="s">
        <v>10</v>
      </c>
      <c r="G337" s="114">
        <v>44861</v>
      </c>
      <c r="H337" s="221">
        <v>642</v>
      </c>
      <c r="I337" s="221">
        <v>9</v>
      </c>
      <c r="J337" s="120"/>
      <c r="K337" s="120"/>
      <c r="L337" s="120"/>
      <c r="M337" s="120"/>
      <c r="N337" s="120"/>
    </row>
    <row r="338" spans="1:14" x14ac:dyDescent="0.3">
      <c r="A338" s="160" t="s">
        <v>48</v>
      </c>
      <c r="B338" s="160"/>
      <c r="C338" s="169">
        <f>SUM(C331:C337)</f>
        <v>769</v>
      </c>
      <c r="D338" s="169">
        <f>SUM(D331:D337)</f>
        <v>88</v>
      </c>
      <c r="E338" s="120"/>
      <c r="F338" s="197"/>
      <c r="G338" s="217"/>
      <c r="H338" s="218">
        <f>SUM(H331:H337)</f>
        <v>2813</v>
      </c>
      <c r="I338" s="218">
        <f>SUM(I331:I337)</f>
        <v>38</v>
      </c>
      <c r="J338" s="120"/>
      <c r="K338" s="120"/>
      <c r="L338" s="120"/>
      <c r="M338" s="169">
        <f>SUM(M331:M337)</f>
        <v>393</v>
      </c>
      <c r="N338" s="169">
        <f>SUM(N331:N337)</f>
        <v>57</v>
      </c>
    </row>
    <row r="340" spans="1:14" x14ac:dyDescent="0.3">
      <c r="A340" s="53" t="s">
        <v>24</v>
      </c>
      <c r="B340" s="116">
        <v>44869</v>
      </c>
      <c r="C340" s="107">
        <v>112</v>
      </c>
      <c r="D340" s="107">
        <v>42</v>
      </c>
      <c r="E340" s="1"/>
      <c r="F340" s="53" t="s">
        <v>7</v>
      </c>
      <c r="G340" s="116">
        <v>44886</v>
      </c>
      <c r="H340" s="107">
        <v>435</v>
      </c>
      <c r="I340" s="107">
        <v>6</v>
      </c>
      <c r="J340" s="1"/>
      <c r="K340" s="51" t="s">
        <v>31</v>
      </c>
      <c r="L340" s="116">
        <v>44886</v>
      </c>
      <c r="M340" s="107">
        <v>51</v>
      </c>
      <c r="N340" s="107">
        <v>35</v>
      </c>
    </row>
    <row r="341" spans="1:14" x14ac:dyDescent="0.3">
      <c r="A341" s="55"/>
      <c r="B341" s="116">
        <v>44891</v>
      </c>
      <c r="C341" s="107">
        <v>442</v>
      </c>
      <c r="D341" s="107">
        <v>106</v>
      </c>
      <c r="E341" s="1"/>
      <c r="F341" s="55"/>
      <c r="G341" s="116">
        <v>44895</v>
      </c>
      <c r="H341" s="107">
        <v>345</v>
      </c>
      <c r="I341" s="107">
        <v>12</v>
      </c>
      <c r="J341" s="1"/>
      <c r="K341" s="53" t="s">
        <v>26</v>
      </c>
      <c r="L341" s="116">
        <v>44879</v>
      </c>
      <c r="M341" s="107">
        <v>37</v>
      </c>
      <c r="N341" s="107">
        <v>3</v>
      </c>
    </row>
    <row r="342" spans="1:14" x14ac:dyDescent="0.3">
      <c r="A342" s="54" t="s">
        <v>11</v>
      </c>
      <c r="B342" s="116">
        <v>44874</v>
      </c>
      <c r="C342" s="107">
        <v>459</v>
      </c>
      <c r="D342" s="107">
        <v>12</v>
      </c>
      <c r="E342" s="1"/>
      <c r="F342" s="53" t="s">
        <v>11</v>
      </c>
      <c r="G342" s="116">
        <v>44882</v>
      </c>
      <c r="H342" s="107">
        <v>245</v>
      </c>
      <c r="I342" s="107">
        <v>5</v>
      </c>
      <c r="J342" s="1"/>
      <c r="K342" s="130"/>
      <c r="L342" s="116">
        <v>44895</v>
      </c>
      <c r="M342" s="107">
        <v>21</v>
      </c>
      <c r="N342" s="107">
        <v>0</v>
      </c>
    </row>
    <row r="343" spans="1:14" x14ac:dyDescent="0.3">
      <c r="A343" s="55"/>
      <c r="B343" s="116">
        <v>44889</v>
      </c>
      <c r="C343" s="107">
        <v>423</v>
      </c>
      <c r="D343" s="107">
        <v>20</v>
      </c>
      <c r="E343" s="1"/>
      <c r="F343" s="55"/>
      <c r="G343" s="116">
        <v>44895</v>
      </c>
      <c r="H343" s="107">
        <v>92</v>
      </c>
      <c r="I343" s="107">
        <v>1</v>
      </c>
      <c r="J343" s="1"/>
      <c r="K343" s="51" t="s">
        <v>25</v>
      </c>
      <c r="L343" s="116">
        <v>44888</v>
      </c>
      <c r="M343" s="107">
        <v>198</v>
      </c>
      <c r="N343" s="107">
        <v>29</v>
      </c>
    </row>
    <row r="344" spans="1:14" x14ac:dyDescent="0.3">
      <c r="A344" s="51" t="s">
        <v>9</v>
      </c>
      <c r="B344" s="116">
        <v>44868</v>
      </c>
      <c r="C344" s="107">
        <v>205</v>
      </c>
      <c r="D344" s="107">
        <v>4</v>
      </c>
      <c r="E344" s="1"/>
      <c r="F344" s="51" t="s">
        <v>9</v>
      </c>
      <c r="G344" s="116">
        <v>44873</v>
      </c>
      <c r="H344" s="107">
        <v>307</v>
      </c>
      <c r="I344" s="107">
        <v>5</v>
      </c>
      <c r="J344" s="1"/>
      <c r="K344" s="1"/>
      <c r="L344" s="1"/>
      <c r="M344" s="141"/>
      <c r="N344" s="141"/>
    </row>
    <row r="345" spans="1:14" x14ac:dyDescent="0.3">
      <c r="A345" s="51" t="s">
        <v>8</v>
      </c>
      <c r="B345" s="116">
        <v>44875</v>
      </c>
      <c r="C345" s="107">
        <v>59</v>
      </c>
      <c r="D345" s="107">
        <v>3</v>
      </c>
      <c r="E345" s="1"/>
      <c r="F345" s="51" t="s">
        <v>23</v>
      </c>
      <c r="G345" s="116">
        <v>44868</v>
      </c>
      <c r="H345" s="107">
        <v>144</v>
      </c>
      <c r="I345" s="107">
        <v>2</v>
      </c>
      <c r="J345" s="1"/>
      <c r="K345" s="1"/>
      <c r="L345" s="1"/>
      <c r="M345" s="141"/>
      <c r="N345" s="141"/>
    </row>
    <row r="346" spans="1:14" x14ac:dyDescent="0.3">
      <c r="A346" s="1"/>
      <c r="B346" s="1"/>
      <c r="C346" s="141"/>
      <c r="D346" s="141"/>
      <c r="E346" s="1"/>
      <c r="F346" s="53" t="s">
        <v>10</v>
      </c>
      <c r="G346" s="116">
        <v>44873</v>
      </c>
      <c r="H346" s="107">
        <v>452</v>
      </c>
      <c r="I346" s="107">
        <v>10</v>
      </c>
      <c r="J346" s="1"/>
      <c r="K346" s="1"/>
      <c r="L346" s="1"/>
      <c r="M346" s="141"/>
      <c r="N346" s="141"/>
    </row>
    <row r="347" spans="1:14" x14ac:dyDescent="0.3">
      <c r="A347" s="1"/>
      <c r="B347" s="1"/>
      <c r="C347" s="141"/>
      <c r="D347" s="141"/>
      <c r="E347" s="1"/>
      <c r="F347" s="54"/>
      <c r="G347" s="116">
        <v>44884</v>
      </c>
      <c r="H347" s="107">
        <v>224</v>
      </c>
      <c r="I347" s="107">
        <v>24</v>
      </c>
      <c r="J347" s="1"/>
      <c r="K347" s="1"/>
      <c r="L347" s="1"/>
      <c r="M347" s="141"/>
      <c r="N347" s="141"/>
    </row>
    <row r="348" spans="1:14" x14ac:dyDescent="0.3">
      <c r="A348" s="1"/>
      <c r="B348" s="1"/>
      <c r="C348" s="141"/>
      <c r="D348" s="141"/>
      <c r="E348" s="1"/>
      <c r="F348" s="55"/>
      <c r="G348" s="116">
        <v>44888</v>
      </c>
      <c r="H348" s="107">
        <v>717</v>
      </c>
      <c r="I348" s="107">
        <v>7</v>
      </c>
      <c r="J348" s="1"/>
      <c r="K348" s="1"/>
      <c r="L348" s="1"/>
      <c r="M348" s="141"/>
      <c r="N348" s="141"/>
    </row>
    <row r="349" spans="1:14" x14ac:dyDescent="0.3">
      <c r="A349" s="188" t="s">
        <v>45</v>
      </c>
      <c r="B349" s="188"/>
      <c r="C349" s="136">
        <f>SUM(C340:C348)</f>
        <v>1700</v>
      </c>
      <c r="D349" s="136">
        <f>SUM(D340:D348)</f>
        <v>187</v>
      </c>
      <c r="E349" s="1"/>
      <c r="F349" s="179"/>
      <c r="G349" s="219"/>
      <c r="H349" s="177">
        <f>SUM(H340:H348)</f>
        <v>2961</v>
      </c>
      <c r="I349" s="177">
        <f>SUM(I340:I348)</f>
        <v>72</v>
      </c>
      <c r="J349" s="1"/>
      <c r="K349" s="1"/>
      <c r="L349" s="1"/>
      <c r="M349" s="136">
        <f>SUM(M340:M348)</f>
        <v>307</v>
      </c>
      <c r="N349" s="136">
        <f>SUM(N340:N348)</f>
        <v>67</v>
      </c>
    </row>
    <row r="351" spans="1:14" x14ac:dyDescent="0.3">
      <c r="A351" s="51" t="s">
        <v>24</v>
      </c>
      <c r="B351" s="116">
        <v>44897</v>
      </c>
      <c r="C351" s="107">
        <v>111</v>
      </c>
      <c r="D351" s="107">
        <v>16</v>
      </c>
      <c r="E351" s="1"/>
      <c r="F351" s="53" t="s">
        <v>7</v>
      </c>
      <c r="G351" s="116">
        <v>44897</v>
      </c>
      <c r="H351" s="51">
        <v>533</v>
      </c>
      <c r="I351" s="51">
        <v>11</v>
      </c>
      <c r="J351" s="1"/>
      <c r="K351" s="51" t="s">
        <v>21</v>
      </c>
      <c r="L351" s="116">
        <v>44904</v>
      </c>
      <c r="M351" s="51">
        <v>95</v>
      </c>
      <c r="N351" s="51">
        <v>17</v>
      </c>
    </row>
    <row r="352" spans="1:14" x14ac:dyDescent="0.3">
      <c r="A352" s="53"/>
      <c r="B352" s="116">
        <v>44904</v>
      </c>
      <c r="C352" s="107">
        <v>150</v>
      </c>
      <c r="D352" s="107">
        <v>50</v>
      </c>
      <c r="E352" s="1"/>
      <c r="F352" s="55"/>
      <c r="G352" s="116">
        <v>44914</v>
      </c>
      <c r="H352" s="51">
        <v>347</v>
      </c>
      <c r="I352" s="51">
        <v>11</v>
      </c>
      <c r="J352" s="135"/>
      <c r="K352" s="51" t="s">
        <v>9</v>
      </c>
      <c r="L352" s="116">
        <v>44908</v>
      </c>
      <c r="M352" s="51">
        <v>36</v>
      </c>
      <c r="N352" s="51">
        <v>0</v>
      </c>
    </row>
    <row r="353" spans="1:14" x14ac:dyDescent="0.3">
      <c r="A353" s="54"/>
      <c r="B353" s="116">
        <v>44907</v>
      </c>
      <c r="C353" s="107">
        <v>235</v>
      </c>
      <c r="D353" s="107">
        <v>26</v>
      </c>
      <c r="E353" s="1"/>
      <c r="F353" s="53" t="s">
        <v>9</v>
      </c>
      <c r="G353" s="116">
        <v>44903</v>
      </c>
      <c r="H353" s="51">
        <v>200</v>
      </c>
      <c r="I353" s="51">
        <v>4</v>
      </c>
      <c r="J353" s="1"/>
      <c r="K353" s="53" t="s">
        <v>25</v>
      </c>
      <c r="L353" s="116">
        <v>44901</v>
      </c>
      <c r="M353" s="51">
        <v>148</v>
      </c>
      <c r="N353" s="51">
        <v>27</v>
      </c>
    </row>
    <row r="354" spans="1:14" x14ac:dyDescent="0.3">
      <c r="A354" s="55"/>
      <c r="B354" s="116">
        <v>44919</v>
      </c>
      <c r="C354" s="107">
        <v>410</v>
      </c>
      <c r="D354" s="107">
        <v>107</v>
      </c>
      <c r="E354" s="1"/>
      <c r="F354" s="55"/>
      <c r="G354" s="116">
        <v>44915</v>
      </c>
      <c r="H354" s="51">
        <v>261</v>
      </c>
      <c r="I354" s="51">
        <v>8</v>
      </c>
      <c r="J354" s="1"/>
      <c r="K354" s="55"/>
      <c r="L354" s="116">
        <v>44915</v>
      </c>
      <c r="M354" s="51">
        <v>106</v>
      </c>
      <c r="N354" s="51">
        <v>11</v>
      </c>
    </row>
    <row r="355" spans="1:14" x14ac:dyDescent="0.3">
      <c r="A355" s="53" t="s">
        <v>27</v>
      </c>
      <c r="B355" s="116">
        <v>44898</v>
      </c>
      <c r="C355" s="107">
        <v>889</v>
      </c>
      <c r="D355" s="107">
        <v>15</v>
      </c>
      <c r="E355" s="1"/>
      <c r="F355" s="51" t="s">
        <v>32</v>
      </c>
      <c r="G355" s="116">
        <v>44906</v>
      </c>
      <c r="H355" s="51">
        <v>5</v>
      </c>
      <c r="I355" s="51">
        <v>0</v>
      </c>
      <c r="J355" s="1"/>
      <c r="K355" s="51" t="s">
        <v>19</v>
      </c>
      <c r="L355" s="116">
        <v>44910</v>
      </c>
      <c r="M355" s="51">
        <v>58</v>
      </c>
      <c r="N355" s="51">
        <v>3</v>
      </c>
    </row>
    <row r="356" spans="1:14" x14ac:dyDescent="0.3">
      <c r="A356" s="54"/>
      <c r="B356" s="116">
        <v>44901</v>
      </c>
      <c r="C356" s="107">
        <v>541</v>
      </c>
      <c r="D356" s="107">
        <v>24</v>
      </c>
      <c r="E356" s="1"/>
      <c r="F356" s="51" t="s">
        <v>23</v>
      </c>
      <c r="G356" s="116">
        <v>44909</v>
      </c>
      <c r="H356" s="51">
        <v>143</v>
      </c>
      <c r="I356" s="51">
        <v>1</v>
      </c>
      <c r="J356" s="1"/>
    </row>
    <row r="357" spans="1:14" x14ac:dyDescent="0.3">
      <c r="A357" s="55"/>
      <c r="B357" s="116">
        <v>44917</v>
      </c>
      <c r="C357" s="107">
        <v>477</v>
      </c>
      <c r="D357" s="107">
        <v>6</v>
      </c>
      <c r="E357" s="1"/>
      <c r="F357" s="53" t="s">
        <v>10</v>
      </c>
      <c r="G357" s="116">
        <v>44902</v>
      </c>
      <c r="H357" s="51">
        <v>634</v>
      </c>
      <c r="I357" s="51">
        <v>11</v>
      </c>
      <c r="J357" s="1"/>
      <c r="K357" s="1"/>
      <c r="L357" s="1"/>
      <c r="M357" s="1"/>
      <c r="N357" s="1"/>
    </row>
    <row r="358" spans="1:14" x14ac:dyDescent="0.3">
      <c r="A358" s="51" t="s">
        <v>9</v>
      </c>
      <c r="B358" s="116">
        <v>44911</v>
      </c>
      <c r="C358" s="107">
        <v>190</v>
      </c>
      <c r="D358" s="107">
        <v>5</v>
      </c>
      <c r="E358" s="1"/>
      <c r="F358" s="54"/>
      <c r="G358" s="116">
        <v>44916</v>
      </c>
      <c r="H358" s="51">
        <v>628</v>
      </c>
      <c r="I358" s="51">
        <v>15</v>
      </c>
      <c r="J358" s="1"/>
      <c r="K358" s="1"/>
      <c r="L358" s="1"/>
      <c r="M358" s="1"/>
      <c r="N358" s="1"/>
    </row>
    <row r="359" spans="1:14" x14ac:dyDescent="0.3">
      <c r="A359" s="51" t="s">
        <v>8</v>
      </c>
      <c r="B359" s="116">
        <v>44918</v>
      </c>
      <c r="C359" s="107">
        <v>108</v>
      </c>
      <c r="D359" s="107">
        <v>6</v>
      </c>
      <c r="E359" s="1"/>
      <c r="F359" s="55"/>
      <c r="G359" s="116">
        <v>44926</v>
      </c>
      <c r="H359" s="51">
        <v>799</v>
      </c>
      <c r="I359" s="51">
        <v>24</v>
      </c>
      <c r="J359" s="1"/>
      <c r="K359" s="1"/>
      <c r="L359" s="1"/>
      <c r="M359" s="1"/>
      <c r="N359" s="1"/>
    </row>
    <row r="360" spans="1:14" x14ac:dyDescent="0.3">
      <c r="A360" s="51" t="s">
        <v>19</v>
      </c>
      <c r="B360" s="116">
        <v>44903</v>
      </c>
      <c r="C360" s="107">
        <v>47</v>
      </c>
      <c r="D360" s="107">
        <v>0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x14ac:dyDescent="0.3">
      <c r="A361" s="51" t="s">
        <v>33</v>
      </c>
      <c r="B361" s="116">
        <v>44900</v>
      </c>
      <c r="C361" s="107">
        <v>55</v>
      </c>
      <c r="D361" s="107">
        <v>12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x14ac:dyDescent="0.3">
      <c r="A362" s="229" t="s">
        <v>46</v>
      </c>
      <c r="B362" s="230"/>
      <c r="C362" s="177">
        <f>SUM(C351:C361)</f>
        <v>3213</v>
      </c>
      <c r="D362" s="177">
        <f>SUM(D351:D361)</f>
        <v>267</v>
      </c>
      <c r="E362" s="1"/>
      <c r="F362" s="1"/>
      <c r="G362" s="1"/>
      <c r="H362" s="136">
        <f>SUM(H351:H361)</f>
        <v>3550</v>
      </c>
      <c r="I362" s="136">
        <f>SUM(I351:I361)</f>
        <v>85</v>
      </c>
      <c r="J362" s="1"/>
      <c r="K362" s="1"/>
      <c r="L362" s="1"/>
      <c r="M362" s="136">
        <f>SUM(M351:M361)</f>
        <v>443</v>
      </c>
      <c r="N362" s="136">
        <f>SUM(N351:N361)</f>
        <v>58</v>
      </c>
    </row>
    <row r="363" spans="1:14" x14ac:dyDescent="0.3">
      <c r="A363" s="232" t="s">
        <v>50</v>
      </c>
      <c r="B363" s="219"/>
      <c r="C363" s="215">
        <f>C362+C349+C338+C329+C325+C312+C302+C294+C287+C278+C270+C264</f>
        <v>17242</v>
      </c>
      <c r="D363" s="215">
        <f>D362+D349+D338+D329+D325+D312+D302+D294+D287+D278+D270+D264</f>
        <v>1931</v>
      </c>
      <c r="E363" s="1"/>
      <c r="F363" s="1"/>
      <c r="G363" s="1"/>
      <c r="H363" s="191">
        <f>H362+H349+H338+H325+H312+H302+H294+H287+H278+H270+H264</f>
        <v>28846</v>
      </c>
      <c r="I363" s="191">
        <f>I362+I349+I338+I325+I312+I302+I294+I287+I278+I270+I264</f>
        <v>741</v>
      </c>
      <c r="J363" s="1"/>
      <c r="K363" s="1"/>
      <c r="L363" s="1"/>
      <c r="M363" s="191">
        <f>M362+M349+M338</f>
        <v>1143</v>
      </c>
      <c r="N363" s="191">
        <f>N362+N349+N338</f>
        <v>182</v>
      </c>
    </row>
    <row r="364" spans="1:14" ht="15" thickBot="1" x14ac:dyDescent="0.35"/>
    <row r="365" spans="1:14" ht="15" thickBot="1" x14ac:dyDescent="0.35">
      <c r="A365" s="2">
        <v>2023</v>
      </c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" thickBo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" thickBot="1" x14ac:dyDescent="0.35">
      <c r="A367" s="3" t="s">
        <v>0</v>
      </c>
      <c r="B367" s="1"/>
      <c r="C367" s="1"/>
      <c r="D367" s="1"/>
      <c r="E367" s="1"/>
      <c r="F367" s="3" t="s">
        <v>1</v>
      </c>
      <c r="G367" s="1"/>
      <c r="H367" s="1"/>
      <c r="I367" s="1"/>
      <c r="J367" s="1"/>
      <c r="K367" s="3" t="s">
        <v>2</v>
      </c>
      <c r="L367" s="1"/>
      <c r="M367" s="1"/>
      <c r="N367" s="1"/>
    </row>
    <row r="368" spans="1:1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28.8" x14ac:dyDescent="0.3">
      <c r="A369" s="1"/>
      <c r="B369" s="4" t="s">
        <v>3</v>
      </c>
      <c r="C369" s="5" t="s">
        <v>4</v>
      </c>
      <c r="D369" s="5" t="s">
        <v>5</v>
      </c>
      <c r="E369" s="1"/>
      <c r="F369" s="1"/>
      <c r="G369" s="109" t="s">
        <v>3</v>
      </c>
      <c r="H369" s="110" t="s">
        <v>4</v>
      </c>
      <c r="I369" s="110" t="s">
        <v>5</v>
      </c>
      <c r="J369" s="1"/>
      <c r="K369" s="1"/>
      <c r="L369" s="109" t="s">
        <v>3</v>
      </c>
      <c r="M369" s="110" t="s">
        <v>4</v>
      </c>
      <c r="N369" s="110" t="s">
        <v>5</v>
      </c>
    </row>
    <row r="370" spans="1:14" x14ac:dyDescent="0.3">
      <c r="A370" s="111" t="s">
        <v>24</v>
      </c>
      <c r="B370" s="114">
        <v>44931</v>
      </c>
      <c r="C370" s="221">
        <v>242</v>
      </c>
      <c r="D370" s="221">
        <v>76</v>
      </c>
      <c r="E370" s="1"/>
      <c r="F370" s="111" t="s">
        <v>7</v>
      </c>
      <c r="G370" s="114">
        <v>44936</v>
      </c>
      <c r="H370" s="221">
        <v>926</v>
      </c>
      <c r="I370" s="221">
        <v>23</v>
      </c>
      <c r="J370" s="1"/>
      <c r="K370" s="51" t="s">
        <v>25</v>
      </c>
      <c r="L370" s="116">
        <v>44937</v>
      </c>
      <c r="M370" s="107">
        <v>62</v>
      </c>
      <c r="N370" s="107">
        <v>5</v>
      </c>
    </row>
    <row r="371" spans="1:14" x14ac:dyDescent="0.3">
      <c r="A371" s="117"/>
      <c r="B371" s="114">
        <v>44942</v>
      </c>
      <c r="C371" s="221">
        <v>116</v>
      </c>
      <c r="D371" s="221">
        <v>20</v>
      </c>
      <c r="E371" s="1"/>
      <c r="F371" s="113"/>
      <c r="G371" s="114">
        <v>44944</v>
      </c>
      <c r="H371" s="221">
        <v>34</v>
      </c>
      <c r="I371" s="221">
        <v>0</v>
      </c>
      <c r="J371" s="1"/>
      <c r="K371" s="1"/>
      <c r="L371" s="136"/>
      <c r="M371" s="137"/>
      <c r="N371" s="137"/>
    </row>
    <row r="372" spans="1:14" x14ac:dyDescent="0.3">
      <c r="A372" s="113"/>
      <c r="B372" s="114">
        <v>44947</v>
      </c>
      <c r="C372" s="221">
        <v>273</v>
      </c>
      <c r="D372" s="221">
        <v>69</v>
      </c>
      <c r="F372" s="111" t="s">
        <v>11</v>
      </c>
      <c r="G372" s="114">
        <v>44930</v>
      </c>
      <c r="H372" s="221">
        <v>894</v>
      </c>
      <c r="I372" s="221">
        <v>24</v>
      </c>
    </row>
    <row r="373" spans="1:14" x14ac:dyDescent="0.3">
      <c r="A373" s="113" t="s">
        <v>9</v>
      </c>
      <c r="B373" s="114">
        <v>44953</v>
      </c>
      <c r="C373" s="221">
        <v>417</v>
      </c>
      <c r="D373" s="221">
        <v>6</v>
      </c>
      <c r="F373" s="113"/>
      <c r="G373" s="114">
        <v>44938</v>
      </c>
      <c r="H373" s="221">
        <v>695</v>
      </c>
      <c r="I373" s="221">
        <v>4</v>
      </c>
      <c r="K373" s="1"/>
      <c r="L373" s="1"/>
      <c r="M373" s="1"/>
      <c r="N373" s="1"/>
    </row>
    <row r="374" spans="1:14" x14ac:dyDescent="0.3">
      <c r="F374" s="113" t="s">
        <v>9</v>
      </c>
      <c r="G374" s="114">
        <v>44952</v>
      </c>
      <c r="H374" s="221">
        <v>277</v>
      </c>
      <c r="I374" s="221">
        <v>4</v>
      </c>
      <c r="K374" s="1"/>
      <c r="L374" s="1"/>
      <c r="M374" s="1"/>
      <c r="N374" s="1"/>
    </row>
    <row r="375" spans="1:14" x14ac:dyDescent="0.3">
      <c r="F375" s="115" t="s">
        <v>23</v>
      </c>
      <c r="G375" s="114">
        <v>44957</v>
      </c>
      <c r="H375" s="221">
        <v>139</v>
      </c>
      <c r="I375" s="221">
        <v>1</v>
      </c>
      <c r="K375" s="1"/>
      <c r="L375" s="1"/>
      <c r="M375" s="1"/>
      <c r="N375" s="1"/>
    </row>
    <row r="376" spans="1:14" x14ac:dyDescent="0.3">
      <c r="F376" s="111" t="s">
        <v>10</v>
      </c>
      <c r="G376" s="114">
        <v>44931</v>
      </c>
      <c r="H376" s="221">
        <v>457</v>
      </c>
      <c r="I376" s="221">
        <v>7</v>
      </c>
      <c r="K376" s="1"/>
      <c r="L376" s="1"/>
      <c r="M376" s="1"/>
      <c r="N376" s="1"/>
    </row>
    <row r="377" spans="1:14" x14ac:dyDescent="0.3">
      <c r="F377" s="117" t="s">
        <v>10</v>
      </c>
      <c r="G377" s="114">
        <v>44933</v>
      </c>
      <c r="H377" s="221">
        <v>991</v>
      </c>
      <c r="I377" s="221">
        <v>4</v>
      </c>
    </row>
    <row r="378" spans="1:14" x14ac:dyDescent="0.3">
      <c r="F378" s="113" t="s">
        <v>10</v>
      </c>
      <c r="G378" s="114">
        <v>44951</v>
      </c>
      <c r="H378" s="221">
        <v>705</v>
      </c>
      <c r="I378" s="221">
        <v>11</v>
      </c>
    </row>
    <row r="379" spans="1:14" x14ac:dyDescent="0.3">
      <c r="A379" s="160" t="s">
        <v>35</v>
      </c>
      <c r="B379" s="160"/>
      <c r="C379" s="169">
        <f>SUM(C370:C378)</f>
        <v>1048</v>
      </c>
      <c r="D379" s="169">
        <f>SUM(D370:D378)</f>
        <v>171</v>
      </c>
      <c r="H379" s="169">
        <f>SUM(H370:H378)</f>
        <v>5118</v>
      </c>
      <c r="I379" s="169">
        <f>SUM(I370:I378)</f>
        <v>78</v>
      </c>
      <c r="M379" s="169">
        <v>62</v>
      </c>
      <c r="N379" s="169">
        <v>5</v>
      </c>
    </row>
    <row r="381" spans="1:14" x14ac:dyDescent="0.3">
      <c r="A381" s="53" t="s">
        <v>24</v>
      </c>
      <c r="B381" s="116">
        <v>44968</v>
      </c>
      <c r="C381" s="107">
        <v>503</v>
      </c>
      <c r="D381" s="107">
        <v>109</v>
      </c>
      <c r="E381" s="1"/>
      <c r="F381" s="53" t="s">
        <v>7</v>
      </c>
      <c r="G381" s="116">
        <v>44958</v>
      </c>
      <c r="H381" s="107">
        <v>460</v>
      </c>
      <c r="I381" s="107">
        <v>13</v>
      </c>
      <c r="J381" s="1"/>
      <c r="K381" s="51" t="s">
        <v>21</v>
      </c>
      <c r="L381" s="116">
        <v>44973</v>
      </c>
      <c r="M381" s="107">
        <v>81</v>
      </c>
      <c r="N381" s="107">
        <v>2</v>
      </c>
    </row>
    <row r="382" spans="1:14" x14ac:dyDescent="0.3">
      <c r="A382" s="54"/>
      <c r="B382" s="116">
        <v>44972</v>
      </c>
      <c r="C382" s="107">
        <v>138</v>
      </c>
      <c r="D382" s="107">
        <v>39</v>
      </c>
      <c r="E382" s="1"/>
      <c r="F382" s="55"/>
      <c r="G382" s="116">
        <v>44978</v>
      </c>
      <c r="H382" s="107">
        <v>331</v>
      </c>
      <c r="I382" s="107">
        <v>2</v>
      </c>
      <c r="J382" s="1"/>
      <c r="K382" s="53" t="s">
        <v>25</v>
      </c>
      <c r="L382" s="116">
        <v>44958</v>
      </c>
      <c r="M382" s="107">
        <v>54</v>
      </c>
      <c r="N382" s="107">
        <v>13</v>
      </c>
    </row>
    <row r="383" spans="1:14" x14ac:dyDescent="0.3">
      <c r="A383" s="55"/>
      <c r="B383" s="116">
        <v>44977</v>
      </c>
      <c r="C383" s="107">
        <v>95</v>
      </c>
      <c r="D383" s="107">
        <v>20</v>
      </c>
      <c r="E383" s="1"/>
      <c r="F383" s="53" t="s">
        <v>11</v>
      </c>
      <c r="G383" s="116">
        <v>44967</v>
      </c>
      <c r="H383" s="107">
        <v>848</v>
      </c>
      <c r="I383" s="107">
        <v>15</v>
      </c>
      <c r="J383" s="1"/>
      <c r="K383" s="54"/>
      <c r="L383" s="116">
        <v>44965</v>
      </c>
      <c r="M383" s="107">
        <v>121</v>
      </c>
      <c r="N383" s="107">
        <v>15</v>
      </c>
    </row>
    <row r="384" spans="1:14" x14ac:dyDescent="0.3">
      <c r="A384" s="53" t="s">
        <v>11</v>
      </c>
      <c r="B384" s="116">
        <v>44963</v>
      </c>
      <c r="C384" s="107">
        <v>609</v>
      </c>
      <c r="D384" s="107">
        <v>11</v>
      </c>
      <c r="E384" s="1"/>
      <c r="F384" s="55"/>
      <c r="G384" s="116">
        <v>44974</v>
      </c>
      <c r="H384" s="107">
        <v>746</v>
      </c>
      <c r="I384" s="107">
        <v>10</v>
      </c>
      <c r="J384" s="1"/>
      <c r="K384" s="55"/>
      <c r="L384" s="116">
        <v>44973</v>
      </c>
      <c r="M384" s="107">
        <v>135</v>
      </c>
      <c r="N384" s="107">
        <v>19</v>
      </c>
    </row>
    <row r="385" spans="1:14" x14ac:dyDescent="0.3">
      <c r="A385" s="55"/>
      <c r="B385" s="116">
        <v>44979</v>
      </c>
      <c r="C385" s="107">
        <v>531</v>
      </c>
      <c r="D385" s="107">
        <v>33</v>
      </c>
      <c r="F385" s="51" t="s">
        <v>9</v>
      </c>
      <c r="G385" s="116">
        <v>44959</v>
      </c>
      <c r="H385" s="107">
        <v>390</v>
      </c>
      <c r="I385" s="107">
        <v>15</v>
      </c>
      <c r="J385" s="1"/>
      <c r="K385" s="1"/>
      <c r="L385" s="1"/>
      <c r="M385" s="141"/>
      <c r="N385" s="1"/>
    </row>
    <row r="386" spans="1:14" x14ac:dyDescent="0.3">
      <c r="A386" s="51" t="s">
        <v>8</v>
      </c>
      <c r="B386" s="116">
        <v>44964</v>
      </c>
      <c r="C386" s="107">
        <v>123</v>
      </c>
      <c r="D386" s="107">
        <v>7</v>
      </c>
      <c r="F386" s="53" t="s">
        <v>10</v>
      </c>
      <c r="G386" s="116">
        <v>44960</v>
      </c>
      <c r="H386" s="107">
        <v>818</v>
      </c>
      <c r="I386" s="107">
        <v>18</v>
      </c>
      <c r="M386" s="184"/>
    </row>
    <row r="387" spans="1:14" x14ac:dyDescent="0.3">
      <c r="A387" s="53" t="s">
        <v>23</v>
      </c>
      <c r="B387" s="116">
        <v>44961</v>
      </c>
      <c r="C387" s="107">
        <v>389</v>
      </c>
      <c r="D387" s="107">
        <v>15</v>
      </c>
      <c r="F387" s="54"/>
      <c r="G387" s="116">
        <v>44968</v>
      </c>
      <c r="H387" s="107">
        <v>127</v>
      </c>
      <c r="I387" s="107">
        <v>11</v>
      </c>
      <c r="M387" s="184"/>
    </row>
    <row r="388" spans="1:14" x14ac:dyDescent="0.3">
      <c r="A388" s="55"/>
      <c r="B388" s="116">
        <v>44965</v>
      </c>
      <c r="C388" s="107">
        <v>286</v>
      </c>
      <c r="D388" s="107">
        <v>22</v>
      </c>
      <c r="F388" s="54"/>
      <c r="G388" s="116">
        <v>44972</v>
      </c>
      <c r="H388" s="107">
        <v>1128</v>
      </c>
      <c r="I388" s="107">
        <v>23</v>
      </c>
      <c r="M388" s="184"/>
    </row>
    <row r="389" spans="1:14" x14ac:dyDescent="0.3">
      <c r="F389" s="55"/>
      <c r="G389" s="116">
        <v>44979</v>
      </c>
      <c r="H389" s="107">
        <v>537</v>
      </c>
      <c r="I389" s="107">
        <v>10</v>
      </c>
      <c r="M389" s="184"/>
    </row>
    <row r="390" spans="1:14" x14ac:dyDescent="0.3">
      <c r="A390" t="s">
        <v>36</v>
      </c>
      <c r="C390" s="169">
        <f>SUM(C381:C389)</f>
        <v>2674</v>
      </c>
      <c r="D390" s="169">
        <f>SUM(D381:D389)</f>
        <v>256</v>
      </c>
      <c r="F390" s="179"/>
      <c r="G390" s="219"/>
      <c r="H390" s="177">
        <f>SUM(H381:H389)</f>
        <v>5385</v>
      </c>
      <c r="I390" s="177">
        <f>SUM(I381:I389)</f>
        <v>117</v>
      </c>
      <c r="M390" s="169">
        <f>SUM(M381:M389)</f>
        <v>391</v>
      </c>
      <c r="N390" s="169">
        <f>SUM(N381:N389)</f>
        <v>49</v>
      </c>
    </row>
    <row r="392" spans="1:14" x14ac:dyDescent="0.3">
      <c r="A392" s="111" t="s">
        <v>24</v>
      </c>
      <c r="B392" s="114">
        <v>44991</v>
      </c>
      <c r="C392" s="221">
        <v>129</v>
      </c>
      <c r="D392" s="221">
        <v>12</v>
      </c>
      <c r="E392" s="117"/>
      <c r="F392" s="111" t="s">
        <v>7</v>
      </c>
      <c r="G392" s="114">
        <v>44996</v>
      </c>
      <c r="H392" s="221">
        <v>481</v>
      </c>
      <c r="I392" s="221">
        <v>17</v>
      </c>
      <c r="J392" s="120"/>
      <c r="K392" s="115" t="s">
        <v>31</v>
      </c>
      <c r="L392" s="114">
        <v>45012</v>
      </c>
      <c r="M392" s="221">
        <v>58</v>
      </c>
      <c r="N392" s="221">
        <v>22</v>
      </c>
    </row>
    <row r="393" spans="1:14" x14ac:dyDescent="0.3">
      <c r="A393" s="113"/>
      <c r="B393" s="114">
        <v>45006</v>
      </c>
      <c r="C393" s="221">
        <v>208</v>
      </c>
      <c r="D393" s="221">
        <v>66</v>
      </c>
      <c r="E393" s="117"/>
      <c r="F393" s="113"/>
      <c r="G393" s="114">
        <v>44998</v>
      </c>
      <c r="H393" s="221">
        <v>553</v>
      </c>
      <c r="I393" s="221">
        <v>9</v>
      </c>
      <c r="J393" s="120"/>
      <c r="K393" s="115" t="s">
        <v>34</v>
      </c>
      <c r="L393" s="114">
        <v>45015</v>
      </c>
      <c r="M393" s="221">
        <v>44</v>
      </c>
      <c r="N393" s="221">
        <v>26</v>
      </c>
    </row>
    <row r="394" spans="1:14" x14ac:dyDescent="0.3">
      <c r="A394" s="117" t="s">
        <v>11</v>
      </c>
      <c r="B394" s="114">
        <v>45001</v>
      </c>
      <c r="C394" s="221">
        <v>556</v>
      </c>
      <c r="D394" s="221">
        <v>19</v>
      </c>
      <c r="E394" s="117"/>
      <c r="F394" s="117" t="s">
        <v>11</v>
      </c>
      <c r="G394" s="114">
        <v>45003</v>
      </c>
      <c r="H394" s="221">
        <v>2020</v>
      </c>
      <c r="I394" s="221">
        <v>22</v>
      </c>
      <c r="J394" s="120"/>
      <c r="K394" s="115" t="s">
        <v>9</v>
      </c>
      <c r="L394" s="114">
        <v>45008</v>
      </c>
      <c r="M394" s="221">
        <v>113</v>
      </c>
      <c r="N394" s="221">
        <v>21</v>
      </c>
    </row>
    <row r="395" spans="1:14" x14ac:dyDescent="0.3">
      <c r="A395" s="113"/>
      <c r="B395" s="114">
        <v>45015</v>
      </c>
      <c r="C395" s="221">
        <v>459</v>
      </c>
      <c r="D395" s="221">
        <v>8</v>
      </c>
      <c r="E395" s="117"/>
      <c r="F395" s="113"/>
      <c r="G395" s="114">
        <v>45015</v>
      </c>
      <c r="H395" s="221">
        <v>466</v>
      </c>
      <c r="I395" s="221">
        <v>5</v>
      </c>
      <c r="J395" s="120"/>
      <c r="K395" s="111" t="s">
        <v>25</v>
      </c>
      <c r="L395" s="114">
        <v>44987</v>
      </c>
      <c r="M395" s="221">
        <v>108</v>
      </c>
      <c r="N395" s="221">
        <v>8</v>
      </c>
    </row>
    <row r="396" spans="1:14" x14ac:dyDescent="0.3">
      <c r="A396" s="115" t="s">
        <v>9</v>
      </c>
      <c r="B396" s="114">
        <v>44993</v>
      </c>
      <c r="C396" s="221">
        <v>265</v>
      </c>
      <c r="D396" s="221">
        <v>5</v>
      </c>
      <c r="E396" s="117"/>
      <c r="F396" s="117" t="s">
        <v>9</v>
      </c>
      <c r="G396" s="114">
        <v>44987</v>
      </c>
      <c r="H396" s="221">
        <v>192</v>
      </c>
      <c r="I396" s="221">
        <v>4</v>
      </c>
      <c r="J396" s="120"/>
      <c r="K396" s="113"/>
      <c r="L396" s="114">
        <v>45014</v>
      </c>
      <c r="M396" s="221">
        <v>170</v>
      </c>
      <c r="N396" s="221">
        <v>21</v>
      </c>
    </row>
    <row r="397" spans="1:14" x14ac:dyDescent="0.3">
      <c r="A397" s="115" t="s">
        <v>8</v>
      </c>
      <c r="B397" s="114">
        <v>45002</v>
      </c>
      <c r="C397" s="221">
        <v>69</v>
      </c>
      <c r="D397" s="221">
        <v>2</v>
      </c>
      <c r="E397" s="118"/>
      <c r="F397" s="113"/>
      <c r="G397" s="114">
        <v>44999</v>
      </c>
      <c r="H397" s="221">
        <v>197</v>
      </c>
      <c r="I397" s="221">
        <v>11</v>
      </c>
      <c r="J397" s="120"/>
      <c r="K397" s="119"/>
      <c r="L397" s="119"/>
      <c r="M397" s="119"/>
      <c r="N397" s="119"/>
    </row>
    <row r="398" spans="1:14" x14ac:dyDescent="0.3">
      <c r="A398" s="115" t="s">
        <v>23</v>
      </c>
      <c r="B398" s="114">
        <v>45006</v>
      </c>
      <c r="C398" s="221">
        <v>374</v>
      </c>
      <c r="D398" s="221">
        <v>58</v>
      </c>
      <c r="E398" s="117"/>
      <c r="F398" s="113" t="s">
        <v>23</v>
      </c>
      <c r="G398" s="114">
        <v>44995</v>
      </c>
      <c r="H398" s="221">
        <v>256</v>
      </c>
      <c r="I398" s="221">
        <v>0</v>
      </c>
      <c r="J398" s="120"/>
      <c r="K398" s="120"/>
      <c r="L398" s="120"/>
      <c r="M398" s="120"/>
      <c r="N398" s="120"/>
    </row>
    <row r="399" spans="1:14" x14ac:dyDescent="0.3">
      <c r="A399" s="119"/>
      <c r="B399" s="138"/>
      <c r="C399" s="233"/>
      <c r="D399" s="119"/>
      <c r="E399" s="120"/>
      <c r="F399" s="117" t="s">
        <v>10</v>
      </c>
      <c r="G399" s="114">
        <v>45000</v>
      </c>
      <c r="H399" s="221">
        <v>944</v>
      </c>
      <c r="I399" s="221">
        <v>12</v>
      </c>
      <c r="J399" s="120"/>
      <c r="K399" s="120"/>
      <c r="L399" s="120"/>
      <c r="M399" s="120"/>
      <c r="N399" s="120"/>
    </row>
    <row r="400" spans="1:14" x14ac:dyDescent="0.3">
      <c r="A400" s="120"/>
      <c r="B400" s="134"/>
      <c r="C400" s="225"/>
      <c r="D400" s="120"/>
      <c r="E400" s="120"/>
      <c r="F400" s="117"/>
      <c r="G400" s="114">
        <v>45009</v>
      </c>
      <c r="H400" s="221">
        <v>725</v>
      </c>
      <c r="I400" s="221">
        <v>12</v>
      </c>
      <c r="J400" s="120"/>
      <c r="K400" s="120"/>
      <c r="L400" s="120"/>
      <c r="M400" s="120"/>
      <c r="N400" s="120"/>
    </row>
    <row r="401" spans="1:14" x14ac:dyDescent="0.3">
      <c r="A401" s="120"/>
      <c r="B401" s="134"/>
      <c r="C401" s="225"/>
      <c r="D401" s="120"/>
      <c r="E401" s="120"/>
      <c r="F401" s="113"/>
      <c r="G401" s="114">
        <v>45012</v>
      </c>
      <c r="H401" s="221">
        <v>732</v>
      </c>
      <c r="I401" s="221">
        <v>11</v>
      </c>
      <c r="J401" s="120"/>
      <c r="K401" s="120"/>
      <c r="L401" s="120"/>
      <c r="M401" s="120"/>
      <c r="N401" s="120"/>
    </row>
    <row r="402" spans="1:14" ht="15" customHeight="1" x14ac:dyDescent="0.3">
      <c r="A402" s="160" t="s">
        <v>37</v>
      </c>
      <c r="B402" s="160"/>
      <c r="C402" s="169">
        <f>SUM(C392:C401)</f>
        <v>2060</v>
      </c>
      <c r="D402" s="169">
        <f>SUM(D392:D401)</f>
        <v>170</v>
      </c>
      <c r="H402" s="169">
        <f>SUM(H392:H401)</f>
        <v>6566</v>
      </c>
      <c r="I402" s="169">
        <f>SUM(I392:I401)</f>
        <v>103</v>
      </c>
      <c r="M402" s="169">
        <f>SUM(M392:M401)</f>
        <v>493</v>
      </c>
      <c r="N402" s="169">
        <f>SUM(N392:N401)</f>
        <v>98</v>
      </c>
    </row>
    <row r="403" spans="1:14" x14ac:dyDescent="0.3">
      <c r="A403" s="234" t="s">
        <v>51</v>
      </c>
      <c r="B403" s="234"/>
      <c r="C403" s="235">
        <f>C402+C390+C379</f>
        <v>5782</v>
      </c>
      <c r="D403" s="235">
        <f>D402+D390+D379</f>
        <v>597</v>
      </c>
      <c r="H403" s="235">
        <f>+H402+H390+H379</f>
        <v>17069</v>
      </c>
      <c r="I403" s="235">
        <f>+I402+I390+I379</f>
        <v>298</v>
      </c>
      <c r="M403" s="235">
        <f>M402+M390+M379</f>
        <v>946</v>
      </c>
      <c r="N403" s="235">
        <f>N402+N390+N379</f>
        <v>152</v>
      </c>
    </row>
    <row r="405" spans="1:14" x14ac:dyDescent="0.3">
      <c r="A405" s="236" t="s">
        <v>52</v>
      </c>
      <c r="C405" s="238">
        <f>C403+C363+C253+C130</f>
        <v>60505</v>
      </c>
      <c r="D405" s="238">
        <f>D403+D363+D253+D130</f>
        <v>5739</v>
      </c>
      <c r="H405" s="237">
        <f>H403+H363+H253+H130</f>
        <v>127643</v>
      </c>
      <c r="I405" s="237">
        <f>I403+I363+I253+I130</f>
        <v>3583</v>
      </c>
      <c r="M405" s="238">
        <f>M403+M363+M253+M130</f>
        <v>2933</v>
      </c>
      <c r="N405" s="238">
        <f>N403+N363+N253+N130</f>
        <v>552</v>
      </c>
    </row>
  </sheetData>
  <mergeCells count="27">
    <mergeCell ref="A3:O4"/>
    <mergeCell ref="A11:A12"/>
    <mergeCell ref="F12:F13"/>
    <mergeCell ref="F14:F15"/>
    <mergeCell ref="F16:F18"/>
    <mergeCell ref="A21:A24"/>
    <mergeCell ref="F22:F26"/>
    <mergeCell ref="F28:F30"/>
    <mergeCell ref="F31:F32"/>
    <mergeCell ref="A35:A36"/>
    <mergeCell ref="F36:F37"/>
    <mergeCell ref="A100:A101"/>
    <mergeCell ref="F100:F101"/>
    <mergeCell ref="K102:K103"/>
    <mergeCell ref="F103:F105"/>
    <mergeCell ref="F38:F39"/>
    <mergeCell ref="A42:A59"/>
    <mergeCell ref="A62:A64"/>
    <mergeCell ref="A67:A68"/>
    <mergeCell ref="F67:F68"/>
    <mergeCell ref="F109:F110"/>
    <mergeCell ref="F112:F113"/>
    <mergeCell ref="F137:F138"/>
    <mergeCell ref="F140:F141"/>
    <mergeCell ref="F70:F72"/>
    <mergeCell ref="F76:F78"/>
    <mergeCell ref="F80:F8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Goetstouwers Sabine (PZ Grens)</dc:creator>
  <cp:lastModifiedBy>Goetstouwers Sabine (PZ Grens)</cp:lastModifiedBy>
  <dcterms:created xsi:type="dcterms:W3CDTF">2023-04-25T07:06:04Z</dcterms:created>
  <dcterms:modified xsi:type="dcterms:W3CDTF">2023-04-25T08:39:25Z</dcterms:modified>
</cp:coreProperties>
</file>